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M 2025\11. CONG KHAI NGAN SACH\2. Cong khai thuc hien năm 2025\4. Quy 4\"/>
    </mc:Choice>
  </mc:AlternateContent>
  <xr:revisionPtr revIDLastSave="0" documentId="13_ncr:1_{DBBCAA1C-6644-4906-9290-0AB1B2F8AB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F20" i="1"/>
  <c r="F19" i="1"/>
  <c r="D9" i="1" l="1"/>
  <c r="F9" i="1" s="1"/>
  <c r="F22" i="1"/>
  <c r="C22" i="1"/>
  <c r="E21" i="1"/>
  <c r="E20" i="1"/>
  <c r="E19" i="1"/>
  <c r="F18" i="1"/>
  <c r="E18" i="1"/>
  <c r="F17" i="1"/>
  <c r="E17" i="1"/>
  <c r="D16" i="1"/>
  <c r="D15" i="1" s="1"/>
  <c r="C16" i="1"/>
  <c r="C15" i="1" s="1"/>
  <c r="F14" i="1"/>
  <c r="F12" i="1"/>
  <c r="E12" i="1"/>
  <c r="F10" i="1"/>
  <c r="E10" i="1"/>
  <c r="C9" i="1"/>
  <c r="F8" i="1"/>
  <c r="E8" i="1"/>
  <c r="E9" i="1" l="1"/>
  <c r="E16" i="1"/>
  <c r="F15" i="1"/>
  <c r="E15" i="1"/>
  <c r="F16" i="1"/>
  <c r="E22" i="1"/>
</calcChain>
</file>

<file path=xl/sharedStrings.xml><?xml version="1.0" encoding="utf-8"?>
<sst xmlns="http://schemas.openxmlformats.org/spreadsheetml/2006/main" count="37" uniqueCount="34">
  <si>
    <t>UBND TỈNH, THÀNH PHỐ…</t>
  </si>
  <si>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</si>
  <si>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</si>
  <si>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</si>
  <si>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</si>
  <si>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</si>
  <si>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</si>
  <si>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</si>
  <si>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</si>
  <si>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</si>
  <si>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</si>
  <si>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</si>
  <si>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</si>
  <si>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</si>
  <si>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</si>
  <si>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</si>
  <si>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</si>
  <si>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</si>
  <si>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</si>
  <si>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</si>
  <si>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</si>
  <si>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</si>
  <si>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</si>
  <si>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</si>
  <si>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</si>
  <si>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</si>
  <si>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</si>
  <si>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</si>
  <si>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</si>
  <si>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</si>
  <si>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</si>
  <si>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CÂN ĐỐI NGÂN SÁCH ĐỊA PHƯƠNG NĂM 2025</t>
  </si>
  <si>
    <t>(Kèm theo Báo cáo số          /BC-STC ngày        /01/2026 của Sở Tài chính tỉnh Lai Châu)</t>
  </si>
  <si>
    <t>ƯỚC THỰC HIỆN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</si>
</sst>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#;\-#,###;&quot;&quot;;_(@_)"/>
    <numFmt numFmtId="167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1" fillId="0" borderId="0"/>
    <xf numFmtId="0" fontId="12" fillId="0" borderId="0"/>
    <xf numFmtId="0" fontId="17" fillId="0" borderId="0"/>
    <xf numFmtId="0" fontId="1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167" fontId="10" fillId="0" borderId="0" xfId="11" applyNumberFormat="1" applyFont="1" applyFill="1"/>
    <xf numFmtId="0" fontId="23" fillId="0" borderId="0" xfId="0" applyFont="1"/>
    <xf numFmtId="0" fontId="15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right" vertical="center"/>
    </xf>
    <xf numFmtId="9" fontId="24" fillId="0" borderId="1" xfId="12" applyFont="1" applyFill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 vertical="center"/>
    </xf>
    <xf numFmtId="9" fontId="24" fillId="0" borderId="2" xfId="12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9" fontId="14" fillId="0" borderId="2" xfId="12" applyFont="1" applyFill="1" applyBorder="1" applyAlignment="1">
      <alignment horizontal="right" vertical="center"/>
    </xf>
    <xf numFmtId="3" fontId="24" fillId="0" borderId="4" xfId="0" applyNumberFormat="1" applyFont="1" applyBorder="1" applyAlignment="1">
      <alignment horizontal="right" vertical="center"/>
    </xf>
    <xf numFmtId="9" fontId="24" fillId="0" borderId="4" xfId="12" applyFont="1" applyFill="1" applyBorder="1" applyAlignment="1">
      <alignment horizontal="right" vertical="center"/>
    </xf>
    <xf numFmtId="0" fontId="24" fillId="0" borderId="4" xfId="12" applyNumberFormat="1" applyFont="1" applyFill="1" applyBorder="1" applyAlignment="1">
      <alignment horizontal="right" vertical="center"/>
    </xf>
    <xf numFmtId="0" fontId="14" fillId="0" borderId="2" xfId="1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3">
    <cellStyle name="Comma" xfId="11" builtinId="3"/>
    <cellStyle name="Comma 2" xfId="1" xr:uid="{00000000-0005-0000-0000-000001000000}"/>
    <cellStyle name="Currency 2" xfId="2" xr:uid="{00000000-0005-0000-0000-000002000000}"/>
    <cellStyle name="HAI" xfId="3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13" workbookViewId="0">
      <selection activeCell="D23" sqref="D23"/>
    </sheetView>
  </sheetViews>
  <sheetFormatPr defaultColWidth="12.88671875" defaultRowHeight="15.6"/>
  <cols>
    <col min="1" max="1" width="7.21875" style="3" customWidth="1"/>
    <col min="2" max="2" width="46.77734375" style="3" customWidth="1"/>
    <col min="3" max="3" width="10.77734375" style="3" customWidth="1"/>
    <col min="4" max="4" width="11.44140625" style="3" customWidth="1"/>
    <col min="5" max="6" width="8" style="3" customWidth="1"/>
    <col min="7" max="7" width="13.77734375" style="3" hidden="1" customWidth="1"/>
    <col min="8" max="16384" width="12.88671875" style="3"/>
  </cols>
  <sheetData>
    <row r="1" spans="1:14" ht="21" customHeight="1">
      <c r="A1" s="20" t="s">
        <v>0</v>
      </c>
      <c r="B1" s="1"/>
      <c r="C1" s="1"/>
      <c r="D1" s="39" t="s">
        <v>20</v>
      </c>
      <c r="E1" s="40"/>
      <c r="F1" s="40"/>
    </row>
    <row r="2" spans="1:14" ht="21" customHeight="1">
      <c r="A2" s="2" t="s">
        <v>31</v>
      </c>
      <c r="B2" s="12"/>
      <c r="C2" s="13"/>
      <c r="D2" s="13"/>
      <c r="E2" s="13"/>
      <c r="F2" s="13"/>
    </row>
    <row r="3" spans="1:14" ht="22.5" customHeight="1">
      <c r="A3" s="41" t="s">
        <v>32</v>
      </c>
      <c r="B3" s="41"/>
      <c r="C3" s="41"/>
      <c r="D3" s="41"/>
      <c r="E3" s="41"/>
      <c r="F3" s="41"/>
      <c r="G3" s="4"/>
      <c r="H3" s="4"/>
      <c r="I3" s="4"/>
      <c r="J3" s="4"/>
      <c r="K3" s="4"/>
      <c r="L3" s="4"/>
      <c r="M3" s="4"/>
    </row>
    <row r="4" spans="1:14" ht="19.5" customHeight="1">
      <c r="A4" s="17"/>
      <c r="B4" s="17"/>
      <c r="C4" s="17"/>
      <c r="D4" s="17"/>
      <c r="E4" s="17"/>
      <c r="F4" s="16" t="s">
        <v>1</v>
      </c>
      <c r="G4" s="18"/>
      <c r="H4" s="18"/>
      <c r="I4" s="18"/>
      <c r="J4" s="4"/>
      <c r="K4" s="4"/>
      <c r="L4" s="4"/>
      <c r="M4" s="4"/>
      <c r="N4" s="4"/>
    </row>
    <row r="5" spans="1:14" s="14" customFormat="1" ht="42.75" customHeight="1">
      <c r="A5" s="42" t="s">
        <v>2</v>
      </c>
      <c r="B5" s="42" t="s">
        <v>3</v>
      </c>
      <c r="C5" s="42" t="s">
        <v>21</v>
      </c>
      <c r="D5" s="42" t="s">
        <v>33</v>
      </c>
      <c r="E5" s="45" t="s">
        <v>22</v>
      </c>
      <c r="F5" s="46"/>
    </row>
    <row r="6" spans="1:14" s="14" customFormat="1" ht="16.8">
      <c r="A6" s="43"/>
      <c r="B6" s="43"/>
      <c r="C6" s="43"/>
      <c r="D6" s="43"/>
      <c r="E6" s="42" t="s">
        <v>21</v>
      </c>
      <c r="F6" s="42" t="s">
        <v>23</v>
      </c>
    </row>
    <row r="7" spans="1:14" s="14" customFormat="1" ht="35.4" customHeight="1">
      <c r="A7" s="44"/>
      <c r="B7" s="44"/>
      <c r="C7" s="44"/>
      <c r="D7" s="44"/>
      <c r="E7" s="47"/>
      <c r="F7" s="47"/>
    </row>
    <row r="8" spans="1:14" s="5" customFormat="1" ht="36" customHeight="1">
      <c r="A8" s="6" t="s">
        <v>4</v>
      </c>
      <c r="B8" s="21" t="s">
        <v>24</v>
      </c>
      <c r="C8" s="29">
        <v>12269034</v>
      </c>
      <c r="D8" s="29">
        <v>17509366</v>
      </c>
      <c r="E8" s="30">
        <f>D8/C8</f>
        <v>1.427118549023501</v>
      </c>
      <c r="F8" s="30">
        <f>D8/G8</f>
        <v>1.2812649667740816</v>
      </c>
      <c r="G8" s="19">
        <v>13665687</v>
      </c>
    </row>
    <row r="9" spans="1:14" s="5" customFormat="1" ht="24.9" customHeight="1">
      <c r="A9" s="7" t="s">
        <v>6</v>
      </c>
      <c r="B9" s="22" t="s">
        <v>25</v>
      </c>
      <c r="C9" s="31">
        <f>SUM(C10:C13)</f>
        <v>2375500</v>
      </c>
      <c r="D9" s="31">
        <f>SUM(D10:D13)+296022</f>
        <v>3573857</v>
      </c>
      <c r="E9" s="32">
        <f>D9/C9</f>
        <v>1.5044651652283729</v>
      </c>
      <c r="F9" s="32">
        <f>D9/G9</f>
        <v>1.4050963712936839</v>
      </c>
      <c r="G9" s="19">
        <v>2543496</v>
      </c>
    </row>
    <row r="10" spans="1:14" s="5" customFormat="1" ht="24.9" customHeight="1">
      <c r="A10" s="9">
        <v>1</v>
      </c>
      <c r="B10" s="23" t="s">
        <v>18</v>
      </c>
      <c r="C10" s="33">
        <v>2350500</v>
      </c>
      <c r="D10" s="33">
        <v>3251337</v>
      </c>
      <c r="E10" s="34">
        <f>D10/C10</f>
        <v>1.3832533503509892</v>
      </c>
      <c r="F10" s="34">
        <f>D10/G10</f>
        <v>1.3054983045539139</v>
      </c>
      <c r="G10" s="19">
        <v>2490495</v>
      </c>
    </row>
    <row r="11" spans="1:14" s="5" customFormat="1" ht="24.9" customHeight="1">
      <c r="A11" s="9">
        <v>2</v>
      </c>
      <c r="B11" s="23" t="s">
        <v>26</v>
      </c>
      <c r="C11" s="33">
        <v>0</v>
      </c>
      <c r="D11" s="33">
        <v>0</v>
      </c>
      <c r="E11" s="34">
        <v>0</v>
      </c>
      <c r="F11" s="34">
        <v>0</v>
      </c>
      <c r="G11" s="19">
        <v>0</v>
      </c>
    </row>
    <row r="12" spans="1:14" s="5" customFormat="1" ht="24.9" customHeight="1">
      <c r="A12" s="9">
        <v>3</v>
      </c>
      <c r="B12" s="23" t="s">
        <v>27</v>
      </c>
      <c r="C12" s="33">
        <v>25000</v>
      </c>
      <c r="D12" s="33">
        <v>26498</v>
      </c>
      <c r="E12" s="34">
        <f>D12/C12</f>
        <v>1.05992</v>
      </c>
      <c r="F12" s="34">
        <f>D12/G12</f>
        <v>1.4927609712128893</v>
      </c>
      <c r="G12" s="19">
        <v>17751</v>
      </c>
    </row>
    <row r="13" spans="1:14" s="5" customFormat="1" ht="24.9" customHeight="1">
      <c r="A13" s="9">
        <v>4</v>
      </c>
      <c r="B13" s="23" t="s">
        <v>19</v>
      </c>
      <c r="C13" s="33">
        <v>0</v>
      </c>
      <c r="D13" s="33">
        <v>0</v>
      </c>
      <c r="E13" s="34">
        <v>0</v>
      </c>
      <c r="F13" s="34">
        <v>0</v>
      </c>
      <c r="G13" s="19">
        <v>0</v>
      </c>
    </row>
    <row r="14" spans="1:14" s="5" customFormat="1" ht="24.9" customHeight="1">
      <c r="A14" s="7" t="s">
        <v>7</v>
      </c>
      <c r="B14" s="22" t="s">
        <v>8</v>
      </c>
      <c r="C14" s="31"/>
      <c r="D14" s="31">
        <v>3138227</v>
      </c>
      <c r="E14" s="32">
        <v>0</v>
      </c>
      <c r="F14" s="32">
        <f>D14/G14</f>
        <v>0.9639938404696381</v>
      </c>
      <c r="G14" s="19">
        <v>3255443</v>
      </c>
    </row>
    <row r="15" spans="1:14" s="5" customFormat="1" ht="24.9" customHeight="1">
      <c r="A15" s="7" t="s">
        <v>5</v>
      </c>
      <c r="B15" s="24" t="s">
        <v>9</v>
      </c>
      <c r="C15" s="31">
        <f>C16+C22</f>
        <v>12276234</v>
      </c>
      <c r="D15" s="31">
        <f>D16+D22+261482+2829</f>
        <v>13248923</v>
      </c>
      <c r="E15" s="32">
        <f t="shared" ref="E15:E22" si="0">D15/C15</f>
        <v>1.0792335010883631</v>
      </c>
      <c r="F15" s="32">
        <f>D15/G15</f>
        <v>1.3954457584585107</v>
      </c>
      <c r="G15" s="19">
        <v>9494402</v>
      </c>
    </row>
    <row r="16" spans="1:14" s="5" customFormat="1" ht="24.9" customHeight="1">
      <c r="A16" s="7" t="s">
        <v>6</v>
      </c>
      <c r="B16" s="22" t="s">
        <v>28</v>
      </c>
      <c r="C16" s="31">
        <f>SUM(C17:C21)+189245+3000</f>
        <v>9197722</v>
      </c>
      <c r="D16" s="31">
        <f>SUM(D17:D21)</f>
        <v>9801384</v>
      </c>
      <c r="E16" s="32">
        <f t="shared" si="0"/>
        <v>1.0656316857587129</v>
      </c>
      <c r="F16" s="32">
        <f>D16/G16</f>
        <v>1.3993782783481501</v>
      </c>
      <c r="G16" s="19">
        <v>7004099</v>
      </c>
    </row>
    <row r="17" spans="1:7" s="5" customFormat="1" ht="24.9" customHeight="1">
      <c r="A17" s="8">
        <v>1</v>
      </c>
      <c r="B17" s="25" t="s">
        <v>10</v>
      </c>
      <c r="C17" s="33">
        <v>861400</v>
      </c>
      <c r="D17" s="33">
        <v>600817</v>
      </c>
      <c r="E17" s="34">
        <f t="shared" si="0"/>
        <v>0.69748897144183886</v>
      </c>
      <c r="F17" s="34">
        <f t="shared" ref="F17:F19" si="1">D17/G17</f>
        <v>1.2970614014256909</v>
      </c>
      <c r="G17" s="19">
        <v>463214</v>
      </c>
    </row>
    <row r="18" spans="1:7" s="5" customFormat="1" ht="24.9" customHeight="1">
      <c r="A18" s="8">
        <v>2</v>
      </c>
      <c r="B18" s="25" t="s">
        <v>11</v>
      </c>
      <c r="C18" s="33">
        <v>7957767</v>
      </c>
      <c r="D18" s="33">
        <v>9198236</v>
      </c>
      <c r="E18" s="34">
        <f t="shared" si="0"/>
        <v>1.1558815431514895</v>
      </c>
      <c r="F18" s="34">
        <f t="shared" si="1"/>
        <v>1.4067829116508552</v>
      </c>
      <c r="G18" s="19">
        <v>6538490</v>
      </c>
    </row>
    <row r="19" spans="1:7" s="5" customFormat="1" ht="34.799999999999997" customHeight="1">
      <c r="A19" s="8">
        <v>3</v>
      </c>
      <c r="B19" s="28" t="s">
        <v>12</v>
      </c>
      <c r="C19" s="33">
        <v>525</v>
      </c>
      <c r="D19" s="33">
        <v>331</v>
      </c>
      <c r="E19" s="34">
        <f t="shared" si="0"/>
        <v>0.63047619047619052</v>
      </c>
      <c r="F19" s="34">
        <f t="shared" si="1"/>
        <v>0.91184573002754821</v>
      </c>
      <c r="G19" s="19">
        <v>363</v>
      </c>
    </row>
    <row r="20" spans="1:7" s="5" customFormat="1" ht="24.9" customHeight="1">
      <c r="A20" s="8">
        <v>4</v>
      </c>
      <c r="B20" s="25" t="s">
        <v>13</v>
      </c>
      <c r="C20" s="33">
        <v>1000</v>
      </c>
      <c r="D20" s="33">
        <v>2000</v>
      </c>
      <c r="E20" s="34">
        <f t="shared" si="0"/>
        <v>2</v>
      </c>
      <c r="F20" s="38">
        <f>D20/G20</f>
        <v>0.98425196850393704</v>
      </c>
      <c r="G20" s="19">
        <v>2032</v>
      </c>
    </row>
    <row r="21" spans="1:7" s="5" customFormat="1" ht="24.9" customHeight="1">
      <c r="A21" s="8">
        <v>5</v>
      </c>
      <c r="B21" s="25" t="s">
        <v>14</v>
      </c>
      <c r="C21" s="33">
        <v>184785</v>
      </c>
      <c r="D21" s="33"/>
      <c r="E21" s="34">
        <f t="shared" si="0"/>
        <v>0</v>
      </c>
      <c r="F21" s="34"/>
      <c r="G21" s="19">
        <v>0</v>
      </c>
    </row>
    <row r="22" spans="1:7" s="5" customFormat="1" ht="38.25" customHeight="1">
      <c r="A22" s="7" t="s">
        <v>7</v>
      </c>
      <c r="B22" s="27" t="s">
        <v>29</v>
      </c>
      <c r="C22" s="31">
        <f>796966+2281546</f>
        <v>3078512</v>
      </c>
      <c r="D22" s="31">
        <f>1283092+1900136</f>
        <v>3183228</v>
      </c>
      <c r="E22" s="32">
        <f t="shared" si="0"/>
        <v>1.0340151345845006</v>
      </c>
      <c r="F22" s="32">
        <f>D22/G22</f>
        <v>1.2966273809514111</v>
      </c>
      <c r="G22" s="19">
        <v>2455006</v>
      </c>
    </row>
    <row r="23" spans="1:7" s="5" customFormat="1" ht="24.9" customHeight="1">
      <c r="A23" s="7" t="s">
        <v>15</v>
      </c>
      <c r="B23" s="24" t="s">
        <v>16</v>
      </c>
      <c r="C23" s="33"/>
      <c r="D23" s="33"/>
      <c r="E23" s="34"/>
      <c r="F23" s="34"/>
      <c r="G23" s="19"/>
    </row>
    <row r="24" spans="1:7" s="11" customFormat="1" ht="24.9" customHeight="1">
      <c r="A24" s="15" t="s">
        <v>17</v>
      </c>
      <c r="B24" s="26" t="s">
        <v>30</v>
      </c>
      <c r="C24" s="35"/>
      <c r="D24" s="35">
        <v>2829</v>
      </c>
      <c r="E24" s="36"/>
      <c r="F24" s="37"/>
      <c r="G24" s="19">
        <v>2794</v>
      </c>
    </row>
    <row r="25" spans="1:7" ht="19.5" customHeight="1">
      <c r="A25" s="10"/>
      <c r="B25" s="10"/>
      <c r="C25" s="5"/>
      <c r="D25" s="5"/>
      <c r="E25" s="5"/>
      <c r="F25" s="5"/>
    </row>
    <row r="26" spans="1:7" ht="18">
      <c r="A26" s="5"/>
      <c r="B26" s="10"/>
      <c r="C26" s="5"/>
      <c r="D26" s="5"/>
      <c r="E26" s="5"/>
      <c r="F26" s="5"/>
    </row>
    <row r="27" spans="1:7" ht="11.25" customHeight="1">
      <c r="A27" s="5"/>
      <c r="B27" s="5"/>
      <c r="C27" s="5"/>
      <c r="D27" s="5"/>
      <c r="E27" s="5"/>
      <c r="F27" s="5"/>
    </row>
    <row r="28" spans="1:7" ht="18">
      <c r="A28" s="5"/>
      <c r="B28" s="5"/>
      <c r="C28" s="5"/>
      <c r="D28" s="5"/>
      <c r="E28" s="5"/>
      <c r="F28" s="5"/>
    </row>
    <row r="29" spans="1:7" ht="18">
      <c r="A29" s="5"/>
      <c r="B29" s="5"/>
      <c r="C29" s="5"/>
      <c r="D29" s="5"/>
      <c r="E29" s="5"/>
      <c r="F29" s="5"/>
    </row>
    <row r="30" spans="1:7" ht="18">
      <c r="A30" s="5"/>
      <c r="B30" s="5"/>
      <c r="C30" s="5"/>
      <c r="D30" s="5"/>
      <c r="E30" s="5"/>
      <c r="F30" s="5"/>
    </row>
    <row r="31" spans="1:7" ht="18">
      <c r="A31" s="5"/>
      <c r="B31" s="5"/>
      <c r="C31" s="5"/>
      <c r="D31" s="5"/>
      <c r="E31" s="5"/>
      <c r="F31" s="5"/>
    </row>
    <row r="32" spans="1:7" ht="18">
      <c r="A32" s="5"/>
      <c r="B32" s="5"/>
      <c r="C32" s="5"/>
      <c r="D32" s="5"/>
      <c r="E32" s="5"/>
      <c r="F32" s="5"/>
    </row>
    <row r="33" spans="1:6" ht="18">
      <c r="A33" s="5"/>
      <c r="B33" s="5"/>
      <c r="C33" s="5"/>
      <c r="D33" s="5"/>
      <c r="E33" s="5"/>
      <c r="F33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4" right="0.33" top="0.41" bottom="0.37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6F428-C5C5-42A0-945C-82FC191F8835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Ms. Vu Thanh Tam</cp:lastModifiedBy>
  <cp:lastPrinted>2025-10-14T01:54:34Z</cp:lastPrinted>
  <dcterms:created xsi:type="dcterms:W3CDTF">2018-08-22T07:49:45Z</dcterms:created>
  <dcterms:modified xsi:type="dcterms:W3CDTF">2026-01-13T04:18:18Z</dcterms:modified>
</cp:coreProperties>
</file>