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5\11. CONG KHAI NGAN SACH\3. Cong khai NQ phe chuan quyet toan\"/>
    </mc:Choice>
  </mc:AlternateContent>
  <xr:revisionPtr revIDLastSave="0" documentId="13_ncr:1_{949E040E-E998-4734-A722-9517E51F0E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Sheet1!$A$1:$R$39</definedName>
    <definedName name="_xlnm.Print_Titles" localSheetId="0">Sheet1!$5:$8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F31" i="1"/>
  <c r="C31" i="1"/>
  <c r="J31" i="1"/>
  <c r="M31" i="1"/>
  <c r="M28" i="1"/>
  <c r="M29" i="1"/>
  <c r="M30" i="1"/>
  <c r="I21" i="1"/>
  <c r="I32" i="1"/>
  <c r="I15" i="1"/>
  <c r="I14" i="1"/>
  <c r="I13" i="1"/>
  <c r="I12" i="1"/>
  <c r="I11" i="1"/>
  <c r="J39" i="1"/>
  <c r="J38" i="1"/>
  <c r="J37" i="1"/>
  <c r="J36" i="1"/>
  <c r="J35" i="1"/>
  <c r="J34" i="1"/>
  <c r="J33" i="1"/>
  <c r="J3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11" i="1"/>
  <c r="J12" i="1"/>
  <c r="M11" i="1"/>
  <c r="G10" i="1"/>
  <c r="H10" i="1"/>
  <c r="M13" i="1"/>
  <c r="R39" i="1"/>
  <c r="Q39" i="1"/>
  <c r="P39" i="1"/>
  <c r="R38" i="1"/>
  <c r="Q38" i="1"/>
  <c r="P38" i="1"/>
  <c r="R37" i="1"/>
  <c r="Q37" i="1"/>
  <c r="P37" i="1"/>
  <c r="R36" i="1"/>
  <c r="Q36" i="1"/>
  <c r="R35" i="1"/>
  <c r="Q35" i="1"/>
  <c r="R34" i="1"/>
  <c r="Q34" i="1"/>
  <c r="R33" i="1"/>
  <c r="Q33" i="1"/>
  <c r="P33" i="1"/>
  <c r="R32" i="1"/>
  <c r="Q32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7" i="1"/>
  <c r="Q28" i="1"/>
  <c r="Q29" i="1"/>
  <c r="R30" i="1"/>
  <c r="R11" i="1"/>
  <c r="F37" i="1"/>
  <c r="F35" i="1"/>
  <c r="F33" i="1"/>
  <c r="F25" i="1"/>
  <c r="P25" i="1" s="1"/>
  <c r="F28" i="1"/>
  <c r="F29" i="1"/>
  <c r="F30" i="1"/>
  <c r="C39" i="1"/>
  <c r="C38" i="1"/>
  <c r="C37" i="1"/>
  <c r="C36" i="1"/>
  <c r="P36" i="1" s="1"/>
  <c r="C35" i="1"/>
  <c r="C34" i="1"/>
  <c r="C33" i="1"/>
  <c r="C32" i="1"/>
  <c r="C30" i="1"/>
  <c r="C29" i="1"/>
  <c r="P29" i="1" s="1"/>
  <c r="P23" i="1"/>
  <c r="C22" i="1"/>
  <c r="C15" i="1"/>
  <c r="C14" i="1"/>
  <c r="C13" i="1"/>
  <c r="C12" i="1"/>
  <c r="C11" i="1"/>
  <c r="E10" i="1"/>
  <c r="D10" i="1"/>
  <c r="M39" i="1"/>
  <c r="M38" i="1"/>
  <c r="M37" i="1"/>
  <c r="M36" i="1"/>
  <c r="M35" i="1"/>
  <c r="M34" i="1"/>
  <c r="M33" i="1"/>
  <c r="M32" i="1"/>
  <c r="F39" i="1"/>
  <c r="F38" i="1"/>
  <c r="F36" i="1"/>
  <c r="F34" i="1"/>
  <c r="P34" i="1" s="1"/>
  <c r="F32" i="1"/>
  <c r="M27" i="1"/>
  <c r="M25" i="1"/>
  <c r="M24" i="1"/>
  <c r="M23" i="1"/>
  <c r="M22" i="1"/>
  <c r="M21" i="1"/>
  <c r="I28" i="1"/>
  <c r="I29" i="1"/>
  <c r="I30" i="1"/>
  <c r="Q10" i="1"/>
  <c r="R10" i="1"/>
  <c r="F27" i="1"/>
  <c r="P27" i="1" s="1"/>
  <c r="F24" i="1"/>
  <c r="F23" i="1"/>
  <c r="I33" i="1" l="1"/>
  <c r="P32" i="1"/>
  <c r="P24" i="1"/>
  <c r="P28" i="1"/>
  <c r="P35" i="1"/>
  <c r="P30" i="1"/>
  <c r="C10" i="1"/>
  <c r="C9" i="1" s="1"/>
  <c r="I39" i="1"/>
  <c r="I38" i="1"/>
  <c r="I37" i="1"/>
  <c r="I36" i="1"/>
  <c r="I35" i="1"/>
  <c r="I34" i="1"/>
  <c r="I27" i="1"/>
  <c r="I24" i="1"/>
  <c r="I23" i="1"/>
  <c r="I25" i="1"/>
  <c r="I22" i="1"/>
  <c r="M20" i="1"/>
  <c r="I20" i="1" s="1"/>
  <c r="M19" i="1"/>
  <c r="I19" i="1" s="1"/>
  <c r="M18" i="1"/>
  <c r="I18" i="1" s="1"/>
  <c r="M17" i="1"/>
  <c r="M16" i="1"/>
  <c r="I16" i="1" s="1"/>
  <c r="F16" i="1"/>
  <c r="P16" i="1" s="1"/>
  <c r="M15" i="1"/>
  <c r="M14" i="1"/>
  <c r="M12" i="1"/>
  <c r="J10" i="1"/>
  <c r="M10" i="1" l="1"/>
  <c r="F12" i="1"/>
  <c r="P12" i="1" s="1"/>
  <c r="F15" i="1"/>
  <c r="P15" i="1" s="1"/>
  <c r="F14" i="1"/>
  <c r="P14" i="1" s="1"/>
  <c r="F17" i="1"/>
  <c r="P17" i="1" s="1"/>
  <c r="I17" i="1"/>
  <c r="F13" i="1"/>
  <c r="P13" i="1" s="1"/>
  <c r="F18" i="1"/>
  <c r="P18" i="1" s="1"/>
  <c r="F19" i="1"/>
  <c r="P19" i="1" s="1"/>
  <c r="F20" i="1"/>
  <c r="P20" i="1" s="1"/>
  <c r="F21" i="1"/>
  <c r="P21" i="1" s="1"/>
  <c r="F22" i="1"/>
  <c r="P22" i="1" s="1"/>
  <c r="I10" i="1" l="1"/>
  <c r="F11" i="1"/>
  <c r="P11" i="1" s="1"/>
  <c r="F10" i="1" l="1"/>
  <c r="P10" i="1" l="1"/>
  <c r="F9" i="1" l="1"/>
  <c r="G9" i="1"/>
  <c r="Q9" i="1" s="1"/>
  <c r="H9" i="1"/>
  <c r="R9" i="1" s="1"/>
  <c r="P31" i="1"/>
  <c r="D9" i="1"/>
  <c r="M9" i="1"/>
  <c r="J9" i="1"/>
  <c r="I9" i="1"/>
  <c r="Q31" i="1"/>
  <c r="R31" i="1"/>
  <c r="E9" i="1"/>
  <c r="P9" i="1" l="1"/>
</calcChain>
</file>

<file path=xl/sharedStrings.xml><?xml version="1.0" encoding="utf-8"?>
<sst xmlns="http://schemas.openxmlformats.org/spreadsheetml/2006/main" count="65" uniqueCount="50">
  <si>
    <t>STT</t>
  </si>
  <si>
    <t>I</t>
  </si>
  <si>
    <t>II</t>
  </si>
  <si>
    <t>Tổng số</t>
  </si>
  <si>
    <t>Trong đó</t>
  </si>
  <si>
    <t>Đầu tư phát triển</t>
  </si>
  <si>
    <t>Kinh phí sự nghiệp</t>
  </si>
  <si>
    <t>Vốn trong nước</t>
  </si>
  <si>
    <t>Vốn ngoài nước</t>
  </si>
  <si>
    <t>Ngân sách cấp tỉnh</t>
  </si>
  <si>
    <t>Nội dung</t>
  </si>
  <si>
    <t>Dự toán</t>
  </si>
  <si>
    <t>Quyết toán</t>
  </si>
  <si>
    <t>So sánh (%)</t>
  </si>
  <si>
    <t>UBND TỈNH LAI CHÂU</t>
  </si>
  <si>
    <t>Chương trình mục tiêu quốc gia</t>
  </si>
  <si>
    <t>Ngân sách cấp huyện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</si>
  <si>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</si>
  <si>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</si>
  <si>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</si>
  <si>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</si>
  <si>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</si>
  <si>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</si>
  <si>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</si>
  <si>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</si>
  <si>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Đơn vị: Đồng</t>
  </si>
  <si>
    <t>Biểu số 68/CK-NSNN</t>
  </si>
  <si>
    <t>Biểu 61</t>
  </si>
  <si>
    <t>Sở Công thương</t>
  </si>
  <si>
    <t>Sở Tư pháp</t>
  </si>
  <si>
    <t>Sở Giáo dục và Đào tạo</t>
  </si>
  <si>
    <t>Sở Y tế</t>
  </si>
  <si>
    <t>Ban Dân tộc</t>
  </si>
  <si>
    <t>TỔNG CỘNG</t>
  </si>
  <si>
    <t>Sở Nội vụ</t>
  </si>
  <si>
    <t>Sở Xây dựng</t>
  </si>
  <si>
    <t>Ủy ban Mặt trận Tổ quốc Việt Nam tỉnh</t>
  </si>
  <si>
    <t>Trường Cao đẳng Lai Châu</t>
  </si>
  <si>
    <t>Liên minh Hợp tác xã</t>
  </si>
  <si>
    <t>QUYẾT TOÁN CHI CHƯƠNG TRÌNH MỤC TIÊU QUỐC GIA NGÂN SÁCH CẤP TỈNH VÀ NGÂN SÁCH HUYỆN NĂM 2024</t>
  </si>
  <si>
    <t>Ban QLDA đầu tư xây dựng các công trình Dân dụng và Công nghiệp</t>
  </si>
  <si>
    <t>Ban QLDA đầu tư xây dựng các công trình NN&amp;PTNT</t>
  </si>
  <si>
    <t>Sở Nông nghiệp và phát triển nông thôn</t>
  </si>
  <si>
    <t>Sở Lao động - Thương binh và Xã hội</t>
  </si>
  <si>
    <t>Sở Văn hóa thể thao và Du lịch</t>
  </si>
  <si>
    <t>Sở thông tin và truyền thông</t>
  </si>
  <si>
    <t xml:space="preserve">Hội Liên hiệp phụ nữ </t>
  </si>
  <si>
    <t>Công an tỉnh</t>
  </si>
  <si>
    <t>Phân bổ chi tiết sau</t>
  </si>
  <si>
    <t>(Kèm theo Quyết định số:        /QĐ-UBND ngày         /  7 /2025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</si>
</sst>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#;\-#,###;&quot;&quot;;_(@_)"/>
  </numFmts>
  <fonts count="22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0" fontId="8" fillId="0" borderId="0"/>
    <xf numFmtId="0" fontId="2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4" applyFont="1" applyAlignment="1">
      <alignment horizontal="centerContinuous" vertical="center"/>
    </xf>
    <xf numFmtId="0" fontId="13" fillId="0" borderId="0" xfId="4" applyFont="1" applyAlignment="1">
      <alignment horizontal="centerContinuous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horizontal="centerContinuous" vertical="center"/>
    </xf>
    <xf numFmtId="0" fontId="14" fillId="0" borderId="0" xfId="4" applyFont="1" applyAlignment="1">
      <alignment horizontal="centerContinuous" vertical="center"/>
    </xf>
    <xf numFmtId="0" fontId="16" fillId="0" borderId="0" xfId="4" applyFont="1" applyAlignment="1">
      <alignment horizontal="left" vertical="center"/>
    </xf>
    <xf numFmtId="0" fontId="17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11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164" fontId="19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9" fontId="19" fillId="0" borderId="1" xfId="0" applyNumberFormat="1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justify" vertical="center" wrapText="1"/>
    </xf>
    <xf numFmtId="3" fontId="1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horizontal="justify" vertical="center" wrapText="1"/>
    </xf>
    <xf numFmtId="0" fontId="9" fillId="2" borderId="2" xfId="1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0" borderId="2" xfId="12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9" fontId="19" fillId="0" borderId="2" xfId="0" applyNumberFormat="1" applyFont="1" applyBorder="1" applyAlignment="1">
      <alignment vertical="center"/>
    </xf>
    <xf numFmtId="0" fontId="9" fillId="0" borderId="3" xfId="12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2" fillId="0" borderId="4" xfId="4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vertical="center"/>
    </xf>
    <xf numFmtId="9" fontId="9" fillId="0" borderId="2" xfId="0" applyNumberFormat="1" applyFont="1" applyBorder="1" applyAlignment="1">
      <alignment vertical="center"/>
    </xf>
    <xf numFmtId="9" fontId="9" fillId="0" borderId="3" xfId="0" applyNumberFormat="1" applyFont="1" applyBorder="1" applyAlignment="1">
      <alignment vertical="center"/>
    </xf>
    <xf numFmtId="3" fontId="12" fillId="2" borderId="5" xfId="13" applyNumberFormat="1" applyFont="1" applyFill="1" applyBorder="1" applyAlignment="1">
      <alignment horizontal="center" vertical="center" wrapText="1"/>
    </xf>
    <xf numFmtId="49" fontId="12" fillId="2" borderId="2" xfId="14" applyNumberFormat="1" applyFont="1" applyFill="1" applyBorder="1" applyAlignment="1">
      <alignment vertical="center" wrapText="1"/>
    </xf>
    <xf numFmtId="3" fontId="21" fillId="2" borderId="5" xfId="13" applyNumberFormat="1" applyFont="1" applyFill="1" applyBorder="1" applyAlignment="1">
      <alignment horizontal="left" vertical="center" wrapText="1"/>
    </xf>
    <xf numFmtId="0" fontId="12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4" applyFont="1" applyAlignment="1">
      <alignment horizontal="right" vertical="center"/>
    </xf>
    <xf numFmtId="0" fontId="11" fillId="0" borderId="4" xfId="4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</cellXfs>
  <cellStyles count="15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Ledger 17 x 11 in 3" xfId="11" xr:uid="{00000000-0005-0000-0000-000003000000}"/>
    <cellStyle name="Normal" xfId="0" builtinId="0"/>
    <cellStyle name="Normal 13 3" xfId="14" xr:uid="{43E24FB8-E63D-4DE9-8D87-86FE8A917F8F}"/>
    <cellStyle name="Normal 2" xfId="4" xr:uid="{00000000-0005-0000-0000-000005000000}"/>
    <cellStyle name="Normal 2 10" xfId="12" xr:uid="{00000000-0005-0000-0000-000006000000}"/>
    <cellStyle name="Normal 21" xfId="13" xr:uid="{6C7FD925-4C14-4A90-B402-3AB14219467F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0" xr:uid="{00000000-0005-0000-0000-00000C000000}"/>
  </cellStyles>
  <dxfs count="1">
    <dxf>
      <font>
        <b val="0"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zoomScaleNormal="100" workbookViewId="0">
      <selection activeCell="A3" sqref="A3:R3"/>
    </sheetView>
  </sheetViews>
  <sheetFormatPr defaultColWidth="12.88671875" defaultRowHeight="15.6" x14ac:dyDescent="0.3"/>
  <cols>
    <col min="1" max="1" width="4.109375" style="4" customWidth="1"/>
    <col min="2" max="2" width="20.77734375" style="4" customWidth="1"/>
    <col min="3" max="3" width="15.88671875" style="4" bestFit="1" customWidth="1"/>
    <col min="4" max="4" width="15.109375" style="4" customWidth="1"/>
    <col min="5" max="5" width="15.5546875" style="4" customWidth="1"/>
    <col min="6" max="6" width="15.88671875" style="4" bestFit="1" customWidth="1"/>
    <col min="7" max="7" width="15.77734375" style="4" bestFit="1" customWidth="1"/>
    <col min="8" max="8" width="14.6640625" style="4" customWidth="1"/>
    <col min="9" max="11" width="15.88671875" style="4" bestFit="1" customWidth="1"/>
    <col min="12" max="12" width="13.44140625" style="4" bestFit="1" customWidth="1"/>
    <col min="13" max="14" width="14.44140625" style="4" bestFit="1" customWidth="1"/>
    <col min="15" max="15" width="5.88671875" style="4" customWidth="1"/>
    <col min="16" max="16" width="6.88671875" style="4" customWidth="1"/>
    <col min="17" max="17" width="5.77734375" style="4" customWidth="1"/>
    <col min="18" max="18" width="8.44140625" style="4" customWidth="1"/>
    <col min="19" max="16384" width="12.88671875" style="4"/>
  </cols>
  <sheetData>
    <row r="1" spans="1:20" ht="21" customHeight="1" x14ac:dyDescent="0.3">
      <c r="A1" s="1" t="s">
        <v>14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9" t="s">
        <v>26</v>
      </c>
      <c r="N1" s="39"/>
      <c r="O1" s="39"/>
      <c r="P1" s="39"/>
      <c r="Q1" s="39"/>
      <c r="R1" s="39"/>
      <c r="T1" s="4" t="s">
        <v>27</v>
      </c>
    </row>
    <row r="2" spans="1:20" ht="21" customHeight="1" x14ac:dyDescent="0.3">
      <c r="A2" s="5" t="s">
        <v>39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</row>
    <row r="3" spans="1:20" ht="21" customHeight="1" x14ac:dyDescent="0.3">
      <c r="A3" s="40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9.5" customHeight="1" x14ac:dyDescent="0.3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9"/>
      <c r="M4" s="41"/>
      <c r="N4" s="41"/>
      <c r="O4" s="41"/>
      <c r="P4" s="41" t="s">
        <v>25</v>
      </c>
      <c r="Q4" s="41"/>
      <c r="R4" s="41"/>
    </row>
    <row r="5" spans="1:20" s="12" customFormat="1" ht="19.5" customHeight="1" x14ac:dyDescent="0.3">
      <c r="A5" s="38" t="s">
        <v>0</v>
      </c>
      <c r="B5" s="42" t="s">
        <v>10</v>
      </c>
      <c r="C5" s="42" t="s">
        <v>11</v>
      </c>
      <c r="D5" s="42"/>
      <c r="E5" s="42"/>
      <c r="F5" s="42" t="s">
        <v>12</v>
      </c>
      <c r="G5" s="42"/>
      <c r="H5" s="42"/>
      <c r="I5" s="42"/>
      <c r="J5" s="42"/>
      <c r="K5" s="42"/>
      <c r="L5" s="42"/>
      <c r="M5" s="42"/>
      <c r="N5" s="42"/>
      <c r="O5" s="42"/>
      <c r="P5" s="42" t="s">
        <v>13</v>
      </c>
      <c r="Q5" s="42"/>
      <c r="R5" s="42"/>
    </row>
    <row r="6" spans="1:20" s="12" customFormat="1" ht="22.2" customHeight="1" x14ac:dyDescent="0.3">
      <c r="A6" s="38"/>
      <c r="B6" s="42"/>
      <c r="C6" s="38" t="s">
        <v>3</v>
      </c>
      <c r="D6" s="38" t="s">
        <v>4</v>
      </c>
      <c r="E6" s="38"/>
      <c r="F6" s="38" t="s">
        <v>3</v>
      </c>
      <c r="G6" s="38" t="s">
        <v>4</v>
      </c>
      <c r="H6" s="38"/>
      <c r="I6" s="42" t="s">
        <v>15</v>
      </c>
      <c r="J6" s="43"/>
      <c r="K6" s="43"/>
      <c r="L6" s="43"/>
      <c r="M6" s="43"/>
      <c r="N6" s="43"/>
      <c r="O6" s="43"/>
      <c r="P6" s="38" t="s">
        <v>3</v>
      </c>
      <c r="Q6" s="38" t="s">
        <v>4</v>
      </c>
      <c r="R6" s="38"/>
    </row>
    <row r="7" spans="1:20" s="12" customFormat="1" ht="22.2" customHeight="1" x14ac:dyDescent="0.3">
      <c r="A7" s="38"/>
      <c r="B7" s="42"/>
      <c r="C7" s="38"/>
      <c r="D7" s="37" t="s">
        <v>5</v>
      </c>
      <c r="E7" s="37" t="s">
        <v>6</v>
      </c>
      <c r="F7" s="38"/>
      <c r="G7" s="37" t="s">
        <v>5</v>
      </c>
      <c r="H7" s="37" t="s">
        <v>6</v>
      </c>
      <c r="I7" s="38" t="s">
        <v>3</v>
      </c>
      <c r="J7" s="37" t="s">
        <v>5</v>
      </c>
      <c r="K7" s="37"/>
      <c r="L7" s="37"/>
      <c r="M7" s="37" t="s">
        <v>6</v>
      </c>
      <c r="N7" s="37"/>
      <c r="O7" s="37"/>
      <c r="P7" s="38"/>
      <c r="Q7" s="37" t="s">
        <v>5</v>
      </c>
      <c r="R7" s="37" t="s">
        <v>6</v>
      </c>
    </row>
    <row r="8" spans="1:20" s="12" customFormat="1" ht="55.5" customHeight="1" x14ac:dyDescent="0.3">
      <c r="A8" s="38"/>
      <c r="B8" s="42"/>
      <c r="C8" s="38"/>
      <c r="D8" s="37"/>
      <c r="E8" s="37"/>
      <c r="F8" s="38"/>
      <c r="G8" s="37"/>
      <c r="H8" s="37"/>
      <c r="I8" s="38"/>
      <c r="J8" s="30" t="s">
        <v>3</v>
      </c>
      <c r="K8" s="30" t="s">
        <v>7</v>
      </c>
      <c r="L8" s="30" t="s">
        <v>8</v>
      </c>
      <c r="M8" s="30" t="s">
        <v>3</v>
      </c>
      <c r="N8" s="30" t="s">
        <v>7</v>
      </c>
      <c r="O8" s="30" t="s">
        <v>8</v>
      </c>
      <c r="P8" s="38"/>
      <c r="Q8" s="37"/>
      <c r="R8" s="37"/>
    </row>
    <row r="9" spans="1:20" s="14" customFormat="1" ht="27" customHeight="1" x14ac:dyDescent="0.3">
      <c r="A9" s="15"/>
      <c r="B9" s="15" t="s">
        <v>33</v>
      </c>
      <c r="C9" s="16">
        <f>C10+C31</f>
        <v>1722382000000</v>
      </c>
      <c r="D9" s="16">
        <f t="shared" ref="D9:J9" si="0">D10+D31</f>
        <v>552245000000</v>
      </c>
      <c r="E9" s="16">
        <f t="shared" si="0"/>
        <v>1170137000000</v>
      </c>
      <c r="F9" s="16">
        <f>F10+F31</f>
        <v>1599667535674</v>
      </c>
      <c r="G9" s="16">
        <f t="shared" ref="G9:H9" si="1">G10+G31</f>
        <v>1098961077731</v>
      </c>
      <c r="H9" s="16">
        <f t="shared" si="1"/>
        <v>500706457943</v>
      </c>
      <c r="I9" s="16">
        <f>I10+I31</f>
        <v>1599667535674</v>
      </c>
      <c r="J9" s="16">
        <f t="shared" si="0"/>
        <v>1098961077731</v>
      </c>
      <c r="K9" s="16">
        <v>1068074651731</v>
      </c>
      <c r="L9" s="16">
        <v>30886426000</v>
      </c>
      <c r="M9" s="16">
        <f>M10+M31</f>
        <v>500706457943</v>
      </c>
      <c r="N9" s="16">
        <v>500706457943</v>
      </c>
      <c r="O9" s="16">
        <v>0</v>
      </c>
      <c r="P9" s="17">
        <f t="shared" ref="P9:R10" si="2">F9/C9</f>
        <v>0.92875304994710817</v>
      </c>
      <c r="Q9" s="17">
        <f t="shared" si="2"/>
        <v>1.9899882800767774</v>
      </c>
      <c r="R9" s="17">
        <f t="shared" si="2"/>
        <v>0.42790413254430892</v>
      </c>
    </row>
    <row r="10" spans="1:20" s="14" customFormat="1" ht="14.4" customHeight="1" x14ac:dyDescent="0.3">
      <c r="A10" s="18" t="s">
        <v>1</v>
      </c>
      <c r="B10" s="19" t="s">
        <v>9</v>
      </c>
      <c r="C10" s="20">
        <f t="shared" ref="C10:M10" si="3">SUM(C11:C30)</f>
        <v>967599000000</v>
      </c>
      <c r="D10" s="20">
        <f t="shared" si="3"/>
        <v>239861000000</v>
      </c>
      <c r="E10" s="20">
        <f t="shared" si="3"/>
        <v>727738000000</v>
      </c>
      <c r="F10" s="20">
        <f t="shared" si="3"/>
        <v>341405138834</v>
      </c>
      <c r="G10" s="20">
        <f t="shared" ref="G10:H10" si="4">SUM(G11:G30)</f>
        <v>289168849271</v>
      </c>
      <c r="H10" s="20">
        <f t="shared" si="4"/>
        <v>52236289563</v>
      </c>
      <c r="I10" s="20">
        <f t="shared" si="3"/>
        <v>341405138834</v>
      </c>
      <c r="J10" s="20">
        <f t="shared" si="3"/>
        <v>289168849271</v>
      </c>
      <c r="K10" s="20">
        <v>258282423271</v>
      </c>
      <c r="L10" s="20">
        <v>30886426000</v>
      </c>
      <c r="M10" s="20">
        <f t="shared" si="3"/>
        <v>52236289563</v>
      </c>
      <c r="N10" s="20">
        <v>52236289563</v>
      </c>
      <c r="O10" s="20">
        <v>0</v>
      </c>
      <c r="P10" s="27">
        <f t="shared" si="2"/>
        <v>0.35283742421602338</v>
      </c>
      <c r="Q10" s="27">
        <f t="shared" si="2"/>
        <v>1.2055684303450749</v>
      </c>
      <c r="R10" s="27">
        <f t="shared" si="2"/>
        <v>7.1778977548238518E-2</v>
      </c>
    </row>
    <row r="11" spans="1:20" s="13" customFormat="1" ht="62.4" x14ac:dyDescent="0.3">
      <c r="A11" s="34">
        <v>1</v>
      </c>
      <c r="B11" s="35" t="s">
        <v>40</v>
      </c>
      <c r="C11" s="21">
        <f t="shared" ref="C11:C30" si="5">D11+E11</f>
        <v>191160000000</v>
      </c>
      <c r="D11" s="21">
        <v>191160000000</v>
      </c>
      <c r="E11" s="21"/>
      <c r="F11" s="21">
        <f t="shared" ref="F11:F39" si="6">G11+H11</f>
        <v>259915775434</v>
      </c>
      <c r="G11" s="21">
        <v>259915775434</v>
      </c>
      <c r="H11" s="21"/>
      <c r="I11" s="21">
        <f>J11+M11</f>
        <v>259915775434</v>
      </c>
      <c r="J11" s="21">
        <f>K11+L11</f>
        <v>259915775434</v>
      </c>
      <c r="K11" s="21">
        <v>229029349434</v>
      </c>
      <c r="L11" s="21">
        <v>30886426000</v>
      </c>
      <c r="M11" s="21">
        <f>N11+O11</f>
        <v>0</v>
      </c>
      <c r="N11" s="21">
        <v>0</v>
      </c>
      <c r="O11" s="21">
        <v>0</v>
      </c>
      <c r="P11" s="32">
        <f>F11/C11</f>
        <v>1.3596765820987655</v>
      </c>
      <c r="Q11" s="27"/>
      <c r="R11" s="32" t="e">
        <f>H11/E11</f>
        <v>#DIV/0!</v>
      </c>
    </row>
    <row r="12" spans="1:20" s="14" customFormat="1" ht="46.8" x14ac:dyDescent="0.3">
      <c r="A12" s="34">
        <v>2</v>
      </c>
      <c r="B12" s="36" t="s">
        <v>41</v>
      </c>
      <c r="C12" s="21">
        <f t="shared" si="5"/>
        <v>15547000000</v>
      </c>
      <c r="D12" s="21">
        <v>15547000000</v>
      </c>
      <c r="E12" s="21"/>
      <c r="F12" s="21">
        <f t="shared" si="6"/>
        <v>16919417200</v>
      </c>
      <c r="G12" s="21">
        <v>16919417200</v>
      </c>
      <c r="H12" s="21"/>
      <c r="I12" s="21">
        <f>J12+M12</f>
        <v>16919417200</v>
      </c>
      <c r="J12" s="21">
        <f t="shared" ref="J12:J39" si="7">K12+L12</f>
        <v>16919417200</v>
      </c>
      <c r="K12" s="21">
        <v>16919417200</v>
      </c>
      <c r="L12" s="21">
        <v>0</v>
      </c>
      <c r="M12" s="21">
        <f t="shared" ref="M12:M30" si="8">N12+O12</f>
        <v>0</v>
      </c>
      <c r="N12" s="21">
        <v>0</v>
      </c>
      <c r="O12" s="21">
        <v>0</v>
      </c>
      <c r="P12" s="32">
        <f t="shared" ref="P12:P30" si="9">F12/C12</f>
        <v>1.0882753714542999</v>
      </c>
      <c r="Q12" s="27"/>
      <c r="R12" s="32" t="e">
        <f t="shared" ref="R12:R30" si="10">H12/E12</f>
        <v>#DIV/0!</v>
      </c>
    </row>
    <row r="13" spans="1:20" s="13" customFormat="1" ht="31.2" x14ac:dyDescent="0.3">
      <c r="A13" s="34">
        <v>3</v>
      </c>
      <c r="B13" s="36" t="s">
        <v>42</v>
      </c>
      <c r="C13" s="21">
        <f t="shared" si="5"/>
        <v>1847000000</v>
      </c>
      <c r="D13" s="21"/>
      <c r="E13" s="21">
        <v>1847000000</v>
      </c>
      <c r="F13" s="21">
        <f t="shared" si="6"/>
        <v>3726058167</v>
      </c>
      <c r="G13" s="21"/>
      <c r="H13" s="21">
        <v>3726058167</v>
      </c>
      <c r="I13" s="21">
        <f>J13+M13</f>
        <v>3726058167</v>
      </c>
      <c r="J13" s="21">
        <f t="shared" si="7"/>
        <v>0</v>
      </c>
      <c r="K13" s="21">
        <v>0</v>
      </c>
      <c r="L13" s="21">
        <v>0</v>
      </c>
      <c r="M13" s="21">
        <f>N13+O13</f>
        <v>3726058167</v>
      </c>
      <c r="N13" s="21">
        <v>3726058167</v>
      </c>
      <c r="O13" s="21">
        <v>0</v>
      </c>
      <c r="P13" s="32">
        <f t="shared" si="9"/>
        <v>2.0173568852192747</v>
      </c>
      <c r="Q13" s="27"/>
      <c r="R13" s="32">
        <f t="shared" si="10"/>
        <v>2.0173568852192747</v>
      </c>
    </row>
    <row r="14" spans="1:20" s="13" customFormat="1" x14ac:dyDescent="0.3">
      <c r="A14" s="34">
        <v>4</v>
      </c>
      <c r="B14" s="36" t="s">
        <v>34</v>
      </c>
      <c r="C14" s="21">
        <f t="shared" si="5"/>
        <v>0</v>
      </c>
      <c r="D14" s="21"/>
      <c r="E14" s="21"/>
      <c r="F14" s="21">
        <f t="shared" si="6"/>
        <v>84953000</v>
      </c>
      <c r="G14" s="21"/>
      <c r="H14" s="21">
        <v>84953000</v>
      </c>
      <c r="I14" s="21">
        <f>J14+M14</f>
        <v>84953000</v>
      </c>
      <c r="J14" s="21">
        <f t="shared" si="7"/>
        <v>0</v>
      </c>
      <c r="K14" s="21">
        <v>0</v>
      </c>
      <c r="L14" s="21">
        <v>0</v>
      </c>
      <c r="M14" s="21">
        <f t="shared" si="8"/>
        <v>84953000</v>
      </c>
      <c r="N14" s="21">
        <v>84953000</v>
      </c>
      <c r="O14" s="21">
        <v>0</v>
      </c>
      <c r="P14" s="32" t="e">
        <f t="shared" si="9"/>
        <v>#DIV/0!</v>
      </c>
      <c r="Q14" s="27"/>
      <c r="R14" s="32" t="e">
        <f t="shared" si="10"/>
        <v>#DIV/0!</v>
      </c>
    </row>
    <row r="15" spans="1:20" s="13" customFormat="1" ht="46.8" x14ac:dyDescent="0.3">
      <c r="A15" s="34">
        <v>5</v>
      </c>
      <c r="B15" s="36" t="s">
        <v>43</v>
      </c>
      <c r="C15" s="21">
        <f t="shared" si="5"/>
        <v>5771000000</v>
      </c>
      <c r="D15" s="21">
        <v>5771000000</v>
      </c>
      <c r="E15" s="21"/>
      <c r="F15" s="21">
        <f t="shared" si="6"/>
        <v>12575396393</v>
      </c>
      <c r="G15" s="21">
        <v>5316088000</v>
      </c>
      <c r="H15" s="21">
        <v>7259308393</v>
      </c>
      <c r="I15" s="21">
        <f>J15+M15</f>
        <v>12575396393</v>
      </c>
      <c r="J15" s="21">
        <f t="shared" si="7"/>
        <v>5316088000</v>
      </c>
      <c r="K15" s="21">
        <v>5316088000</v>
      </c>
      <c r="L15" s="21">
        <v>0</v>
      </c>
      <c r="M15" s="21">
        <f t="shared" si="8"/>
        <v>7259308393</v>
      </c>
      <c r="N15" s="21">
        <v>7259308393</v>
      </c>
      <c r="O15" s="21">
        <v>0</v>
      </c>
      <c r="P15" s="32">
        <f t="shared" si="9"/>
        <v>2.179067127534223</v>
      </c>
      <c r="Q15" s="27"/>
      <c r="R15" s="32" t="e">
        <f t="shared" si="10"/>
        <v>#DIV/0!</v>
      </c>
    </row>
    <row r="16" spans="1:20" s="13" customFormat="1" x14ac:dyDescent="0.3">
      <c r="A16" s="34">
        <v>6</v>
      </c>
      <c r="B16" s="36" t="s">
        <v>35</v>
      </c>
      <c r="C16" s="21"/>
      <c r="D16" s="21"/>
      <c r="E16" s="21"/>
      <c r="F16" s="21">
        <f t="shared" si="6"/>
        <v>104571240</v>
      </c>
      <c r="G16" s="21"/>
      <c r="H16" s="21">
        <v>104571240</v>
      </c>
      <c r="I16" s="21">
        <f t="shared" ref="I16:I30" si="11">J16+M16</f>
        <v>104571240</v>
      </c>
      <c r="J16" s="21">
        <f t="shared" si="7"/>
        <v>0</v>
      </c>
      <c r="K16" s="21">
        <v>0</v>
      </c>
      <c r="L16" s="21">
        <v>0</v>
      </c>
      <c r="M16" s="21">
        <f t="shared" si="8"/>
        <v>104571240</v>
      </c>
      <c r="N16" s="21">
        <v>104571240</v>
      </c>
      <c r="O16" s="21">
        <v>0</v>
      </c>
      <c r="P16" s="32" t="e">
        <f t="shared" si="9"/>
        <v>#DIV/0!</v>
      </c>
      <c r="Q16" s="27"/>
      <c r="R16" s="32" t="e">
        <f t="shared" si="10"/>
        <v>#DIV/0!</v>
      </c>
    </row>
    <row r="17" spans="1:18" s="13" customFormat="1" x14ac:dyDescent="0.3">
      <c r="A17" s="34">
        <v>7</v>
      </c>
      <c r="B17" s="36" t="s">
        <v>28</v>
      </c>
      <c r="C17" s="21"/>
      <c r="D17" s="21"/>
      <c r="E17" s="21"/>
      <c r="F17" s="21">
        <f t="shared" si="6"/>
        <v>193710000</v>
      </c>
      <c r="G17" s="21"/>
      <c r="H17" s="21">
        <v>193710000</v>
      </c>
      <c r="I17" s="21">
        <f t="shared" si="11"/>
        <v>193710000</v>
      </c>
      <c r="J17" s="21">
        <f t="shared" si="7"/>
        <v>0</v>
      </c>
      <c r="K17" s="21">
        <v>0</v>
      </c>
      <c r="L17" s="21">
        <v>0</v>
      </c>
      <c r="M17" s="21">
        <f t="shared" si="8"/>
        <v>193710000</v>
      </c>
      <c r="N17" s="21">
        <v>193710000</v>
      </c>
      <c r="O17" s="21">
        <v>0</v>
      </c>
      <c r="P17" s="32" t="e">
        <f t="shared" si="9"/>
        <v>#DIV/0!</v>
      </c>
      <c r="Q17" s="27"/>
      <c r="R17" s="32" t="e">
        <f t="shared" si="10"/>
        <v>#DIV/0!</v>
      </c>
    </row>
    <row r="18" spans="1:18" s="13" customFormat="1" x14ac:dyDescent="0.3">
      <c r="A18" s="34">
        <v>8</v>
      </c>
      <c r="B18" s="36" t="s">
        <v>29</v>
      </c>
      <c r="C18" s="21"/>
      <c r="D18" s="21"/>
      <c r="E18" s="21"/>
      <c r="F18" s="21">
        <f t="shared" si="6"/>
        <v>2052700140</v>
      </c>
      <c r="G18" s="21"/>
      <c r="H18" s="21">
        <v>2052700140</v>
      </c>
      <c r="I18" s="21">
        <f t="shared" si="11"/>
        <v>2052700140</v>
      </c>
      <c r="J18" s="21">
        <f t="shared" si="7"/>
        <v>0</v>
      </c>
      <c r="K18" s="21">
        <v>0</v>
      </c>
      <c r="L18" s="21">
        <v>0</v>
      </c>
      <c r="M18" s="21">
        <f t="shared" si="8"/>
        <v>2052700140</v>
      </c>
      <c r="N18" s="21">
        <v>2052700140</v>
      </c>
      <c r="O18" s="21">
        <v>0</v>
      </c>
      <c r="P18" s="32" t="e">
        <f t="shared" si="9"/>
        <v>#DIV/0!</v>
      </c>
      <c r="Q18" s="27"/>
      <c r="R18" s="32" t="e">
        <f t="shared" si="10"/>
        <v>#DIV/0!</v>
      </c>
    </row>
    <row r="19" spans="1:18" s="13" customFormat="1" ht="31.2" x14ac:dyDescent="0.3">
      <c r="A19" s="34">
        <v>9</v>
      </c>
      <c r="B19" s="36" t="s">
        <v>30</v>
      </c>
      <c r="C19" s="21"/>
      <c r="D19" s="21"/>
      <c r="E19" s="21"/>
      <c r="F19" s="21">
        <f t="shared" si="6"/>
        <v>3359611140</v>
      </c>
      <c r="G19" s="21"/>
      <c r="H19" s="21">
        <v>3359611140</v>
      </c>
      <c r="I19" s="21">
        <f t="shared" si="11"/>
        <v>3359611140</v>
      </c>
      <c r="J19" s="21">
        <f t="shared" si="7"/>
        <v>0</v>
      </c>
      <c r="K19" s="21">
        <v>0</v>
      </c>
      <c r="L19" s="21">
        <v>0</v>
      </c>
      <c r="M19" s="21">
        <f t="shared" si="8"/>
        <v>3359611140</v>
      </c>
      <c r="N19" s="21">
        <v>3359611140</v>
      </c>
      <c r="O19" s="21">
        <v>0</v>
      </c>
      <c r="P19" s="32" t="e">
        <f t="shared" si="9"/>
        <v>#DIV/0!</v>
      </c>
      <c r="Q19" s="27"/>
      <c r="R19" s="32" t="e">
        <f t="shared" si="10"/>
        <v>#DIV/0!</v>
      </c>
    </row>
    <row r="20" spans="1:18" x14ac:dyDescent="0.3">
      <c r="A20" s="34">
        <v>10</v>
      </c>
      <c r="B20" s="36" t="s">
        <v>31</v>
      </c>
      <c r="C20" s="21"/>
      <c r="D20" s="21"/>
      <c r="E20" s="21"/>
      <c r="F20" s="21">
        <f t="shared" si="6"/>
        <v>7471006577</v>
      </c>
      <c r="G20" s="21"/>
      <c r="H20" s="21">
        <v>7471006577</v>
      </c>
      <c r="I20" s="21">
        <f t="shared" si="11"/>
        <v>7471006577</v>
      </c>
      <c r="J20" s="21">
        <f t="shared" si="7"/>
        <v>0</v>
      </c>
      <c r="K20" s="21">
        <v>0</v>
      </c>
      <c r="L20" s="21">
        <v>0</v>
      </c>
      <c r="M20" s="21">
        <f t="shared" si="8"/>
        <v>7471006577</v>
      </c>
      <c r="N20" s="21">
        <v>7471006577</v>
      </c>
      <c r="O20" s="21">
        <v>0</v>
      </c>
      <c r="P20" s="32" t="e">
        <f t="shared" si="9"/>
        <v>#DIV/0!</v>
      </c>
      <c r="Q20" s="27"/>
      <c r="R20" s="32" t="e">
        <f t="shared" si="10"/>
        <v>#DIV/0!</v>
      </c>
    </row>
    <row r="21" spans="1:18" ht="31.2" x14ac:dyDescent="0.3">
      <c r="A21" s="34">
        <v>11</v>
      </c>
      <c r="B21" s="36" t="s">
        <v>44</v>
      </c>
      <c r="C21" s="21"/>
      <c r="D21" s="21"/>
      <c r="E21" s="21"/>
      <c r="F21" s="21">
        <f t="shared" si="6"/>
        <v>5480564300</v>
      </c>
      <c r="G21" s="21"/>
      <c r="H21" s="21">
        <v>5480564300</v>
      </c>
      <c r="I21" s="21">
        <f>J21+M21</f>
        <v>5480564300</v>
      </c>
      <c r="J21" s="21">
        <f t="shared" si="7"/>
        <v>0</v>
      </c>
      <c r="K21" s="21">
        <v>0</v>
      </c>
      <c r="L21" s="21">
        <v>0</v>
      </c>
      <c r="M21" s="21">
        <f t="shared" si="8"/>
        <v>5480564300</v>
      </c>
      <c r="N21" s="21">
        <v>5480564300</v>
      </c>
      <c r="O21" s="21">
        <v>0</v>
      </c>
      <c r="P21" s="32" t="e">
        <f t="shared" si="9"/>
        <v>#DIV/0!</v>
      </c>
      <c r="Q21" s="27"/>
      <c r="R21" s="32" t="e">
        <f t="shared" si="10"/>
        <v>#DIV/0!</v>
      </c>
    </row>
    <row r="22" spans="1:18" ht="31.2" x14ac:dyDescent="0.3">
      <c r="A22" s="34">
        <v>12</v>
      </c>
      <c r="B22" s="36" t="s">
        <v>45</v>
      </c>
      <c r="C22" s="21">
        <f t="shared" si="5"/>
        <v>2910000000</v>
      </c>
      <c r="D22" s="21">
        <v>2910000000</v>
      </c>
      <c r="E22" s="21"/>
      <c r="F22" s="21">
        <f t="shared" si="6"/>
        <v>22005049128</v>
      </c>
      <c r="G22" s="21">
        <v>7017568637</v>
      </c>
      <c r="H22" s="21">
        <v>14987480491</v>
      </c>
      <c r="I22" s="21">
        <f t="shared" si="11"/>
        <v>22005049128</v>
      </c>
      <c r="J22" s="21">
        <f t="shared" si="7"/>
        <v>7017568637</v>
      </c>
      <c r="K22" s="21">
        <v>7017568637</v>
      </c>
      <c r="L22" s="21">
        <v>0</v>
      </c>
      <c r="M22" s="21">
        <f t="shared" si="8"/>
        <v>14987480491</v>
      </c>
      <c r="N22" s="21">
        <v>14987480491</v>
      </c>
      <c r="O22" s="21">
        <v>0</v>
      </c>
      <c r="P22" s="32">
        <f t="shared" si="9"/>
        <v>7.5618725525773192</v>
      </c>
      <c r="Q22" s="27"/>
      <c r="R22" s="32" t="e">
        <f t="shared" si="10"/>
        <v>#DIV/0!</v>
      </c>
    </row>
    <row r="23" spans="1:18" x14ac:dyDescent="0.3">
      <c r="A23" s="34">
        <v>13</v>
      </c>
      <c r="B23" s="36" t="s">
        <v>32</v>
      </c>
      <c r="C23" s="21"/>
      <c r="D23" s="21"/>
      <c r="E23" s="21"/>
      <c r="F23" s="21">
        <f t="shared" si="6"/>
        <v>2100733103</v>
      </c>
      <c r="G23" s="21"/>
      <c r="H23" s="21">
        <v>2100733103</v>
      </c>
      <c r="I23" s="21">
        <f t="shared" si="11"/>
        <v>2100733103</v>
      </c>
      <c r="J23" s="21">
        <f t="shared" si="7"/>
        <v>0</v>
      </c>
      <c r="K23" s="21">
        <v>0</v>
      </c>
      <c r="L23" s="21">
        <v>0</v>
      </c>
      <c r="M23" s="21">
        <f t="shared" si="8"/>
        <v>2100733103</v>
      </c>
      <c r="N23" s="21">
        <v>2100733103</v>
      </c>
      <c r="O23" s="21">
        <v>0</v>
      </c>
      <c r="P23" s="32" t="e">
        <f t="shared" si="9"/>
        <v>#DIV/0!</v>
      </c>
      <c r="Q23" s="27"/>
      <c r="R23" s="32" t="e">
        <f t="shared" si="10"/>
        <v>#DIV/0!</v>
      </c>
    </row>
    <row r="24" spans="1:18" ht="31.2" x14ac:dyDescent="0.3">
      <c r="A24" s="34">
        <v>14</v>
      </c>
      <c r="B24" s="36" t="s">
        <v>36</v>
      </c>
      <c r="C24" s="21"/>
      <c r="D24" s="21"/>
      <c r="E24" s="21"/>
      <c r="F24" s="21">
        <f t="shared" si="6"/>
        <v>245011600</v>
      </c>
      <c r="G24" s="21"/>
      <c r="H24" s="21">
        <v>245011600</v>
      </c>
      <c r="I24" s="21">
        <f t="shared" si="11"/>
        <v>245011600</v>
      </c>
      <c r="J24" s="21">
        <f t="shared" si="7"/>
        <v>0</v>
      </c>
      <c r="K24" s="21">
        <v>0</v>
      </c>
      <c r="L24" s="21">
        <v>0</v>
      </c>
      <c r="M24" s="21">
        <f t="shared" si="8"/>
        <v>245011600</v>
      </c>
      <c r="N24" s="21">
        <v>245011600</v>
      </c>
      <c r="O24" s="21">
        <v>0</v>
      </c>
      <c r="P24" s="32" t="e">
        <f t="shared" si="9"/>
        <v>#DIV/0!</v>
      </c>
      <c r="Q24" s="27"/>
      <c r="R24" s="32" t="e">
        <f t="shared" si="10"/>
        <v>#DIV/0!</v>
      </c>
    </row>
    <row r="25" spans="1:18" x14ac:dyDescent="0.3">
      <c r="A25" s="34">
        <v>15</v>
      </c>
      <c r="B25" s="36" t="s">
        <v>46</v>
      </c>
      <c r="C25" s="21"/>
      <c r="D25" s="21"/>
      <c r="E25" s="21"/>
      <c r="F25" s="21">
        <f t="shared" si="6"/>
        <v>388123840</v>
      </c>
      <c r="G25" s="21"/>
      <c r="H25" s="21">
        <v>388123840</v>
      </c>
      <c r="I25" s="21">
        <f t="shared" si="11"/>
        <v>388123840</v>
      </c>
      <c r="J25" s="21">
        <f t="shared" si="7"/>
        <v>0</v>
      </c>
      <c r="K25" s="21">
        <v>0</v>
      </c>
      <c r="L25" s="21">
        <v>0</v>
      </c>
      <c r="M25" s="21">
        <f t="shared" si="8"/>
        <v>388123840</v>
      </c>
      <c r="N25" s="21">
        <v>388123840</v>
      </c>
      <c r="O25" s="21">
        <v>0</v>
      </c>
      <c r="P25" s="32" t="e">
        <f t="shared" si="9"/>
        <v>#DIV/0!</v>
      </c>
      <c r="Q25" s="27"/>
      <c r="R25" s="32" t="e">
        <f t="shared" si="10"/>
        <v>#DIV/0!</v>
      </c>
    </row>
    <row r="26" spans="1:18" x14ac:dyDescent="0.3">
      <c r="A26" s="34"/>
      <c r="B26" s="36"/>
      <c r="C26" s="21"/>
      <c r="D26" s="21"/>
      <c r="E26" s="21"/>
      <c r="F26" s="21"/>
      <c r="G26" s="21"/>
      <c r="H26" s="21"/>
      <c r="I26" s="21"/>
      <c r="J26" s="21">
        <f t="shared" si="7"/>
        <v>0</v>
      </c>
      <c r="K26" s="21">
        <v>0</v>
      </c>
      <c r="L26" s="21">
        <v>0</v>
      </c>
      <c r="M26" s="21"/>
      <c r="N26" s="21">
        <v>0</v>
      </c>
      <c r="O26" s="21">
        <v>0</v>
      </c>
      <c r="P26" s="32"/>
      <c r="Q26" s="27"/>
      <c r="R26" s="32"/>
    </row>
    <row r="27" spans="1:18" ht="31.2" x14ac:dyDescent="0.3">
      <c r="A27" s="34">
        <v>16</v>
      </c>
      <c r="B27" s="36" t="s">
        <v>37</v>
      </c>
      <c r="C27" s="21"/>
      <c r="D27" s="21"/>
      <c r="E27" s="21"/>
      <c r="F27" s="21">
        <f t="shared" si="6"/>
        <v>3985870000</v>
      </c>
      <c r="G27" s="21"/>
      <c r="H27" s="21">
        <v>3985870000</v>
      </c>
      <c r="I27" s="21">
        <f t="shared" si="11"/>
        <v>3985870000</v>
      </c>
      <c r="J27" s="21">
        <f t="shared" si="7"/>
        <v>0</v>
      </c>
      <c r="K27" s="21">
        <v>0</v>
      </c>
      <c r="L27" s="21">
        <v>0</v>
      </c>
      <c r="M27" s="21">
        <f t="shared" si="8"/>
        <v>3985870000</v>
      </c>
      <c r="N27" s="21">
        <v>3985870000</v>
      </c>
      <c r="O27" s="21">
        <v>0</v>
      </c>
      <c r="P27" s="32" t="e">
        <f t="shared" si="9"/>
        <v>#DIV/0!</v>
      </c>
      <c r="Q27" s="27"/>
      <c r="R27" s="32" t="e">
        <f t="shared" si="10"/>
        <v>#DIV/0!</v>
      </c>
    </row>
    <row r="28" spans="1:18" x14ac:dyDescent="0.3">
      <c r="A28" s="34">
        <v>17</v>
      </c>
      <c r="B28" s="36" t="s">
        <v>38</v>
      </c>
      <c r="C28" s="21"/>
      <c r="D28" s="21"/>
      <c r="E28" s="21"/>
      <c r="F28" s="21">
        <f t="shared" si="6"/>
        <v>339243210</v>
      </c>
      <c r="G28" s="21"/>
      <c r="H28" s="21">
        <v>339243210</v>
      </c>
      <c r="I28" s="21">
        <f t="shared" si="11"/>
        <v>339243210</v>
      </c>
      <c r="J28" s="21">
        <f t="shared" si="7"/>
        <v>0</v>
      </c>
      <c r="K28" s="21">
        <v>0</v>
      </c>
      <c r="L28" s="21">
        <v>0</v>
      </c>
      <c r="M28" s="21">
        <f t="shared" si="8"/>
        <v>339243210</v>
      </c>
      <c r="N28" s="21">
        <v>339243210</v>
      </c>
      <c r="O28" s="21">
        <v>0</v>
      </c>
      <c r="P28" s="32" t="e">
        <f t="shared" si="9"/>
        <v>#DIV/0!</v>
      </c>
      <c r="Q28" s="32" t="e">
        <f t="shared" ref="Q28:Q29" si="12">G28/D28</f>
        <v>#DIV/0!</v>
      </c>
      <c r="R28" s="32"/>
    </row>
    <row r="29" spans="1:18" ht="40.5" customHeight="1" x14ac:dyDescent="0.3">
      <c r="A29" s="34">
        <v>18</v>
      </c>
      <c r="B29" s="36" t="s">
        <v>47</v>
      </c>
      <c r="C29" s="21">
        <f t="shared" si="5"/>
        <v>680000000</v>
      </c>
      <c r="D29" s="21"/>
      <c r="E29" s="21">
        <v>680000000</v>
      </c>
      <c r="F29" s="21">
        <f t="shared" si="6"/>
        <v>457344362</v>
      </c>
      <c r="G29" s="21"/>
      <c r="H29" s="21">
        <v>457344362</v>
      </c>
      <c r="I29" s="21">
        <f t="shared" si="11"/>
        <v>457344362</v>
      </c>
      <c r="J29" s="21">
        <f t="shared" si="7"/>
        <v>0</v>
      </c>
      <c r="K29" s="21">
        <v>0</v>
      </c>
      <c r="L29" s="21">
        <v>0</v>
      </c>
      <c r="M29" s="21">
        <f t="shared" si="8"/>
        <v>457344362</v>
      </c>
      <c r="N29" s="21">
        <v>457344362</v>
      </c>
      <c r="O29" s="21">
        <v>0</v>
      </c>
      <c r="P29" s="32">
        <f t="shared" si="9"/>
        <v>0.67256523823529413</v>
      </c>
      <c r="Q29" s="32" t="e">
        <f t="shared" si="12"/>
        <v>#DIV/0!</v>
      </c>
      <c r="R29" s="32"/>
    </row>
    <row r="30" spans="1:18" x14ac:dyDescent="0.3">
      <c r="A30" s="34">
        <v>19</v>
      </c>
      <c r="B30" s="36" t="s">
        <v>48</v>
      </c>
      <c r="C30" s="21">
        <f t="shared" si="5"/>
        <v>749684000000</v>
      </c>
      <c r="D30" s="21">
        <v>24473000000</v>
      </c>
      <c r="E30" s="21">
        <v>725211000000</v>
      </c>
      <c r="F30" s="21">
        <f t="shared" si="6"/>
        <v>0</v>
      </c>
      <c r="G30" s="21"/>
      <c r="H30" s="21"/>
      <c r="I30" s="21">
        <f t="shared" si="11"/>
        <v>0</v>
      </c>
      <c r="J30" s="21">
        <f t="shared" si="7"/>
        <v>0</v>
      </c>
      <c r="K30" s="21">
        <v>0</v>
      </c>
      <c r="L30" s="21">
        <v>0</v>
      </c>
      <c r="M30" s="21">
        <f t="shared" si="8"/>
        <v>0</v>
      </c>
      <c r="N30" s="21">
        <v>0</v>
      </c>
      <c r="O30" s="21">
        <v>0</v>
      </c>
      <c r="P30" s="32">
        <f t="shared" si="9"/>
        <v>0</v>
      </c>
      <c r="Q30" s="27"/>
      <c r="R30" s="32">
        <f t="shared" si="10"/>
        <v>0</v>
      </c>
    </row>
    <row r="31" spans="1:18" ht="27" customHeight="1" x14ac:dyDescent="0.3">
      <c r="A31" s="18" t="s">
        <v>2</v>
      </c>
      <c r="B31" s="22" t="s">
        <v>16</v>
      </c>
      <c r="C31" s="20">
        <f>D31+E31</f>
        <v>754783000000</v>
      </c>
      <c r="D31" s="20">
        <v>312384000000</v>
      </c>
      <c r="E31" s="20">
        <v>442399000000</v>
      </c>
      <c r="F31" s="20">
        <f>G31+H31</f>
        <v>1258262396840</v>
      </c>
      <c r="G31" s="20">
        <v>809792228460</v>
      </c>
      <c r="H31" s="20">
        <v>448470168380</v>
      </c>
      <c r="I31" s="20">
        <f>J31+M31</f>
        <v>1258262396840</v>
      </c>
      <c r="J31" s="20">
        <f>SUM(J32:J39)</f>
        <v>809792228460</v>
      </c>
      <c r="K31" s="20">
        <v>809792228460</v>
      </c>
      <c r="L31" s="20">
        <v>0</v>
      </c>
      <c r="M31" s="20">
        <f>SUM(M32:M39)</f>
        <v>448470168380</v>
      </c>
      <c r="N31" s="20">
        <v>448470168380</v>
      </c>
      <c r="O31" s="20">
        <v>0</v>
      </c>
      <c r="P31" s="27">
        <f t="shared" ref="P31" si="13">F31/C31</f>
        <v>1.6670518504523817</v>
      </c>
      <c r="Q31" s="27">
        <f t="shared" ref="Q31" si="14">G31/D31</f>
        <v>2.5922973918638599</v>
      </c>
      <c r="R31" s="27">
        <f t="shared" ref="R31" si="15">H31/E31</f>
        <v>1.0137232868519142</v>
      </c>
    </row>
    <row r="32" spans="1:18" ht="27" customHeight="1" x14ac:dyDescent="0.3">
      <c r="A32" s="23">
        <v>1</v>
      </c>
      <c r="B32" s="24" t="s">
        <v>17</v>
      </c>
      <c r="C32" s="21">
        <f t="shared" ref="C32:C39" si="16">D32+E32</f>
        <v>79398000000</v>
      </c>
      <c r="D32" s="21">
        <v>23198000000</v>
      </c>
      <c r="E32" s="21">
        <v>56200000000</v>
      </c>
      <c r="F32" s="21">
        <f t="shared" si="6"/>
        <v>131234473197</v>
      </c>
      <c r="G32" s="21">
        <v>85902674695</v>
      </c>
      <c r="H32" s="21">
        <v>45331798502</v>
      </c>
      <c r="I32" s="21">
        <f>J32+M32</f>
        <v>131234473197</v>
      </c>
      <c r="J32" s="21">
        <f t="shared" si="7"/>
        <v>85902674695</v>
      </c>
      <c r="K32" s="21">
        <v>85902674695</v>
      </c>
      <c r="L32" s="21">
        <v>0</v>
      </c>
      <c r="M32" s="21">
        <f>SUM(N32:O32)</f>
        <v>45331798502</v>
      </c>
      <c r="N32" s="21">
        <v>45331798502</v>
      </c>
      <c r="O32" s="21">
        <v>0</v>
      </c>
      <c r="P32" s="32">
        <f t="shared" ref="P32:P39" si="17">F32/C32</f>
        <v>1.6528687523237362</v>
      </c>
      <c r="Q32" s="32">
        <f t="shared" ref="Q32:Q39" si="18">G32/D32</f>
        <v>3.7030207213983966</v>
      </c>
      <c r="R32" s="32">
        <f t="shared" ref="R32:R39" si="19">H32/E32</f>
        <v>0.80661563170818507</v>
      </c>
    </row>
    <row r="33" spans="1:18" ht="27" customHeight="1" x14ac:dyDescent="0.3">
      <c r="A33" s="25">
        <v>2</v>
      </c>
      <c r="B33" s="26" t="s">
        <v>18</v>
      </c>
      <c r="C33" s="21">
        <f t="shared" si="16"/>
        <v>158938000000</v>
      </c>
      <c r="D33" s="10">
        <v>88733000000</v>
      </c>
      <c r="E33" s="10">
        <v>70205000000</v>
      </c>
      <c r="F33" s="21">
        <f t="shared" si="6"/>
        <v>333554811088</v>
      </c>
      <c r="G33" s="21">
        <v>202134744221</v>
      </c>
      <c r="H33" s="21">
        <v>131420066867</v>
      </c>
      <c r="I33" s="21">
        <f t="shared" ref="I33:I39" si="20">J33+M33</f>
        <v>333554811088</v>
      </c>
      <c r="J33" s="21">
        <f t="shared" si="7"/>
        <v>202134744221</v>
      </c>
      <c r="K33" s="10">
        <v>202134744221</v>
      </c>
      <c r="L33" s="10">
        <v>0</v>
      </c>
      <c r="M33" s="21">
        <f t="shared" ref="M33:M39" si="21">SUM(N33:O33)</f>
        <v>131420066867</v>
      </c>
      <c r="N33" s="10">
        <v>131420066867</v>
      </c>
      <c r="O33" s="10">
        <v>0</v>
      </c>
      <c r="P33" s="32">
        <f t="shared" si="17"/>
        <v>2.0986473410260604</v>
      </c>
      <c r="Q33" s="32">
        <f t="shared" si="18"/>
        <v>2.2780109341620367</v>
      </c>
      <c r="R33" s="32">
        <f t="shared" si="19"/>
        <v>1.8719473950146002</v>
      </c>
    </row>
    <row r="34" spans="1:18" ht="27" customHeight="1" x14ac:dyDescent="0.3">
      <c r="A34" s="25">
        <v>3</v>
      </c>
      <c r="B34" s="26" t="s">
        <v>19</v>
      </c>
      <c r="C34" s="21">
        <f t="shared" si="16"/>
        <v>134848000000</v>
      </c>
      <c r="D34" s="10">
        <v>59700000000</v>
      </c>
      <c r="E34" s="10">
        <v>75148000000</v>
      </c>
      <c r="F34" s="21">
        <f t="shared" si="6"/>
        <v>224681717417</v>
      </c>
      <c r="G34" s="21">
        <v>155890990882</v>
      </c>
      <c r="H34" s="21">
        <v>68790726535</v>
      </c>
      <c r="I34" s="21">
        <f t="shared" si="20"/>
        <v>224681717417</v>
      </c>
      <c r="J34" s="21">
        <f t="shared" si="7"/>
        <v>155890990882</v>
      </c>
      <c r="K34" s="10">
        <v>155890990882</v>
      </c>
      <c r="L34" s="10">
        <v>0</v>
      </c>
      <c r="M34" s="21">
        <f t="shared" si="21"/>
        <v>68790726535</v>
      </c>
      <c r="N34" s="10">
        <v>68790726535</v>
      </c>
      <c r="O34" s="10">
        <v>0</v>
      </c>
      <c r="P34" s="32">
        <f t="shared" si="17"/>
        <v>1.6661850188137755</v>
      </c>
      <c r="Q34" s="32">
        <f t="shared" si="18"/>
        <v>2.6112393782579564</v>
      </c>
      <c r="R34" s="32">
        <f t="shared" si="19"/>
        <v>0.91540329130515785</v>
      </c>
    </row>
    <row r="35" spans="1:18" ht="27" customHeight="1" x14ac:dyDescent="0.3">
      <c r="A35" s="25">
        <v>4</v>
      </c>
      <c r="B35" s="26" t="s">
        <v>20</v>
      </c>
      <c r="C35" s="21">
        <f t="shared" si="16"/>
        <v>145896000000</v>
      </c>
      <c r="D35" s="10">
        <v>51903000000</v>
      </c>
      <c r="E35" s="10">
        <v>93993000000</v>
      </c>
      <c r="F35" s="21">
        <f t="shared" si="6"/>
        <v>213707838717</v>
      </c>
      <c r="G35" s="21">
        <v>138916477377</v>
      </c>
      <c r="H35" s="21">
        <v>74791361340</v>
      </c>
      <c r="I35" s="21">
        <f t="shared" si="20"/>
        <v>213707838717</v>
      </c>
      <c r="J35" s="21">
        <f t="shared" si="7"/>
        <v>138916477377</v>
      </c>
      <c r="K35" s="10">
        <v>138916477377</v>
      </c>
      <c r="L35" s="10">
        <v>0</v>
      </c>
      <c r="M35" s="21">
        <f t="shared" si="21"/>
        <v>74791361340</v>
      </c>
      <c r="N35" s="10">
        <v>74791361340</v>
      </c>
      <c r="O35" s="10">
        <v>0</v>
      </c>
      <c r="P35" s="32">
        <f t="shared" si="17"/>
        <v>1.4647957361202499</v>
      </c>
      <c r="Q35" s="32">
        <f t="shared" si="18"/>
        <v>2.6764633523495753</v>
      </c>
      <c r="R35" s="32">
        <f t="shared" si="19"/>
        <v>0.79571203536433566</v>
      </c>
    </row>
    <row r="36" spans="1:18" ht="27" customHeight="1" x14ac:dyDescent="0.3">
      <c r="A36" s="25">
        <v>5</v>
      </c>
      <c r="B36" s="26" t="s">
        <v>21</v>
      </c>
      <c r="C36" s="21">
        <f t="shared" si="16"/>
        <v>150021000000</v>
      </c>
      <c r="D36" s="10">
        <v>55704000000</v>
      </c>
      <c r="E36" s="10">
        <v>94317000000</v>
      </c>
      <c r="F36" s="21">
        <f t="shared" si="6"/>
        <v>216040263904</v>
      </c>
      <c r="G36" s="21">
        <v>145188571655</v>
      </c>
      <c r="H36" s="21">
        <v>70851692249</v>
      </c>
      <c r="I36" s="21">
        <f t="shared" si="20"/>
        <v>216040263904</v>
      </c>
      <c r="J36" s="21">
        <f t="shared" si="7"/>
        <v>145188571655</v>
      </c>
      <c r="K36" s="10">
        <v>145188571655</v>
      </c>
      <c r="L36" s="10">
        <v>0</v>
      </c>
      <c r="M36" s="21">
        <f t="shared" si="21"/>
        <v>70851692249</v>
      </c>
      <c r="N36" s="10">
        <v>70851692249</v>
      </c>
      <c r="O36" s="10">
        <v>0</v>
      </c>
      <c r="P36" s="32">
        <f t="shared" si="17"/>
        <v>1.4400668166723325</v>
      </c>
      <c r="Q36" s="32">
        <f t="shared" si="18"/>
        <v>2.6064299090729572</v>
      </c>
      <c r="R36" s="32">
        <f t="shared" si="19"/>
        <v>0.75120807753639318</v>
      </c>
    </row>
    <row r="37" spans="1:18" ht="27" customHeight="1" x14ac:dyDescent="0.3">
      <c r="A37" s="25">
        <v>6</v>
      </c>
      <c r="B37" s="26" t="s">
        <v>22</v>
      </c>
      <c r="C37" s="21">
        <f t="shared" si="16"/>
        <v>50519000000</v>
      </c>
      <c r="D37" s="10">
        <v>22369000000</v>
      </c>
      <c r="E37" s="10">
        <v>28150000000</v>
      </c>
      <c r="F37" s="21">
        <f t="shared" si="6"/>
        <v>82990418925</v>
      </c>
      <c r="G37" s="21">
        <v>50786826362</v>
      </c>
      <c r="H37" s="21">
        <v>32203592563</v>
      </c>
      <c r="I37" s="21">
        <f t="shared" si="20"/>
        <v>82990418925</v>
      </c>
      <c r="J37" s="21">
        <f t="shared" si="7"/>
        <v>50786826362</v>
      </c>
      <c r="K37" s="10">
        <v>50786826362</v>
      </c>
      <c r="L37" s="10">
        <v>0</v>
      </c>
      <c r="M37" s="21">
        <f t="shared" si="21"/>
        <v>32203592563</v>
      </c>
      <c r="N37" s="10">
        <v>32203592563</v>
      </c>
      <c r="O37" s="10">
        <v>0</v>
      </c>
      <c r="P37" s="32">
        <f t="shared" si="17"/>
        <v>1.6427565653516498</v>
      </c>
      <c r="Q37" s="32">
        <f t="shared" si="18"/>
        <v>2.2704111208368722</v>
      </c>
      <c r="R37" s="32">
        <f t="shared" si="19"/>
        <v>1.1439997358081706</v>
      </c>
    </row>
    <row r="38" spans="1:18" ht="27" customHeight="1" x14ac:dyDescent="0.3">
      <c r="A38" s="25">
        <v>7</v>
      </c>
      <c r="B38" s="26" t="s">
        <v>23</v>
      </c>
      <c r="C38" s="21">
        <f t="shared" si="16"/>
        <v>23011000000</v>
      </c>
      <c r="D38" s="10">
        <v>7461000000</v>
      </c>
      <c r="E38" s="10">
        <v>15550000000</v>
      </c>
      <c r="F38" s="21">
        <f t="shared" si="6"/>
        <v>38035151324</v>
      </c>
      <c r="G38" s="21">
        <v>15883330338</v>
      </c>
      <c r="H38" s="21">
        <v>22151820986</v>
      </c>
      <c r="I38" s="21">
        <f t="shared" si="20"/>
        <v>38035151324</v>
      </c>
      <c r="J38" s="21">
        <f t="shared" si="7"/>
        <v>15883330338</v>
      </c>
      <c r="K38" s="10">
        <v>15883330338</v>
      </c>
      <c r="L38" s="10">
        <v>0</v>
      </c>
      <c r="M38" s="21">
        <f t="shared" si="21"/>
        <v>22151820986</v>
      </c>
      <c r="N38" s="10">
        <v>22151820986</v>
      </c>
      <c r="O38" s="10">
        <v>0</v>
      </c>
      <c r="P38" s="32">
        <f t="shared" si="17"/>
        <v>1.6529117084872453</v>
      </c>
      <c r="Q38" s="32">
        <f t="shared" si="18"/>
        <v>2.1288473848009648</v>
      </c>
      <c r="R38" s="32">
        <f t="shared" si="19"/>
        <v>1.424554404244373</v>
      </c>
    </row>
    <row r="39" spans="1:18" ht="27" customHeight="1" x14ac:dyDescent="0.3">
      <c r="A39" s="28">
        <v>8</v>
      </c>
      <c r="B39" s="29" t="s">
        <v>24</v>
      </c>
      <c r="C39" s="31">
        <f t="shared" si="16"/>
        <v>12152000000</v>
      </c>
      <c r="D39" s="11">
        <v>3316000000</v>
      </c>
      <c r="E39" s="11">
        <v>8836000000</v>
      </c>
      <c r="F39" s="31">
        <f t="shared" si="6"/>
        <v>18017722268</v>
      </c>
      <c r="G39" s="31">
        <v>15088612930</v>
      </c>
      <c r="H39" s="31">
        <v>2929109338</v>
      </c>
      <c r="I39" s="31">
        <f t="shared" si="20"/>
        <v>18017722268</v>
      </c>
      <c r="J39" s="21">
        <f t="shared" si="7"/>
        <v>15088612930</v>
      </c>
      <c r="K39" s="11">
        <v>15088612930</v>
      </c>
      <c r="L39" s="11">
        <v>0</v>
      </c>
      <c r="M39" s="31">
        <f t="shared" si="21"/>
        <v>2929109338</v>
      </c>
      <c r="N39" s="11">
        <v>2929109338</v>
      </c>
      <c r="O39" s="11">
        <v>0</v>
      </c>
      <c r="P39" s="33">
        <f t="shared" si="17"/>
        <v>1.4826960391705069</v>
      </c>
      <c r="Q39" s="33">
        <f t="shared" si="18"/>
        <v>4.550245153799759</v>
      </c>
      <c r="R39" s="33">
        <f t="shared" si="19"/>
        <v>0.33149720891806245</v>
      </c>
    </row>
  </sheetData>
  <mergeCells count="25">
    <mergeCell ref="M1:R1"/>
    <mergeCell ref="A3:R3"/>
    <mergeCell ref="M4:O4"/>
    <mergeCell ref="P4:R4"/>
    <mergeCell ref="A5:A8"/>
    <mergeCell ref="B5:B8"/>
    <mergeCell ref="C5:E5"/>
    <mergeCell ref="F5:O5"/>
    <mergeCell ref="P5:R5"/>
    <mergeCell ref="C6:C8"/>
    <mergeCell ref="D6:E6"/>
    <mergeCell ref="I6:O6"/>
    <mergeCell ref="P6:P8"/>
    <mergeCell ref="Q6:R6"/>
    <mergeCell ref="H7:H8"/>
    <mergeCell ref="I7:I8"/>
    <mergeCell ref="J7:L7"/>
    <mergeCell ref="M7:O7"/>
    <mergeCell ref="Q7:Q8"/>
    <mergeCell ref="R7:R8"/>
    <mergeCell ref="D7:D8"/>
    <mergeCell ref="E7:E8"/>
    <mergeCell ref="G7:G8"/>
    <mergeCell ref="F6:F8"/>
    <mergeCell ref="G6:H6"/>
  </mergeCells>
  <conditionalFormatting sqref="B11">
    <cfRule type="expression" dxfId="0" priority="1" stopIfTrue="1">
      <formula>"#N/A"</formula>
    </cfRule>
  </conditionalFormatting>
  <printOptions horizontalCentered="1"/>
  <pageMargins left="0.3" right="0.15748031496062992" top="0.33" bottom="0.23" header="0.23" footer="0.2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AE50E-98DF-4D9D-A43C-0AA0CFC3D2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5F7FB6-4672-4A53-BCE4-3E6D29629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D6FC2B-C16B-49FE-BB9C-B614736F5E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2025-06-29T02:39:19Z</cp:lastPrinted>
  <dcterms:created xsi:type="dcterms:W3CDTF">2018-08-22T07:49:45Z</dcterms:created>
  <dcterms:modified xsi:type="dcterms:W3CDTF">2025-07-02T04:15:00Z</dcterms:modified>
</cp:coreProperties>
</file>