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5\11. CONG KHAI NGAN SACH\2. Cong khai thuc hien\1. Quy 1\"/>
    </mc:Choice>
  </mc:AlternateContent>
  <xr:revisionPtr revIDLastSave="0" documentId="13_ncr:1_{192DCD52-06C7-4ED0-8FF8-B7AF117B1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 l="1"/>
  <c r="C16" i="1"/>
  <c r="D9" i="1"/>
  <c r="F14" i="1"/>
  <c r="F10" i="1"/>
  <c r="F12" i="1"/>
  <c r="C15" i="1" l="1"/>
  <c r="F22" i="1" l="1"/>
  <c r="F18" i="1"/>
  <c r="F17" i="1"/>
  <c r="F8" i="1"/>
  <c r="E21" i="1"/>
  <c r="E20" i="1"/>
  <c r="E19" i="1"/>
  <c r="E18" i="1"/>
  <c r="E17" i="1"/>
  <c r="E12" i="1"/>
  <c r="E10" i="1"/>
  <c r="E8" i="1"/>
  <c r="D16" i="1"/>
  <c r="D15" i="1" s="1"/>
  <c r="F15" i="1" l="1"/>
  <c r="F16" i="1"/>
  <c r="E22" i="1"/>
  <c r="E15" i="1"/>
  <c r="C9" i="1"/>
  <c r="E16" i="1" l="1"/>
  <c r="F9" i="1"/>
  <c r="E9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<sst xmlns="http://schemas.openxmlformats.org/spreadsheetml/2006/main" count="36" uniqueCount="33">
  <si>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</si>
  <si>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</si>
  <si>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</si>
  <si>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</si>
  <si>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</si>
  <si>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</si>
  <si>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</si>
  <si>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</si>
  <si>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</si>
  <si>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</si>
  <si>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</si>
  <si>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</si>
  <si>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</si>
  <si>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</si>
  <si>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</si>
  <si>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</si>
  <si>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</si>
  <si>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</si>
  <si>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</si>
  <si>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</si>
  <si>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</si>
  <si>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</si>
  <si>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</si>
  <si>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</si>
  <si>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</si>
  <si>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</si>
  <si>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</si>
  <si>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</si>
  <si>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</si>
  <si>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</si>
  <si>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ƯỚC THỰC HIỆN QUÝ I</t>
  </si>
  <si>
    <t>CÂN ĐỐI NGÂN SÁCH ĐỊA PHƯƠNG QUÝ I NĂM 2025</t>
  </si>
  <si>
    <t>(Kèm theo Báo cáo số           /BC-STC ngày         /4/2025 của Sở Tài chính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</si>
</sst>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b/>
      <sz val="12"/>
      <name val="Times New Romanh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6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.VnArial Narrow"/>
      <family val="2"/>
      <charset val="163"/>
    </font>
    <font>
      <sz val="14"/>
      <name val="Times New Roman"/>
      <family val="1"/>
      <charset val="163"/>
    </font>
    <font>
      <i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8" fillId="0" borderId="0"/>
    <xf numFmtId="0" fontId="3" fillId="0" borderId="0"/>
    <xf numFmtId="0" fontId="6" fillId="0" borderId="0"/>
    <xf numFmtId="0" fontId="1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7" fillId="0" borderId="3" xfId="0" applyFont="1" applyBorder="1"/>
    <xf numFmtId="0" fontId="7" fillId="0" borderId="6" xfId="0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0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3" fontId="10" fillId="0" borderId="1" xfId="0" applyNumberFormat="1" applyFont="1" applyBorder="1"/>
    <xf numFmtId="9" fontId="10" fillId="0" borderId="1" xfId="12" applyFont="1" applyFill="1" applyBorder="1"/>
    <xf numFmtId="167" fontId="10" fillId="0" borderId="0" xfId="11" applyNumberFormat="1" applyFont="1" applyFill="1"/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3" fontId="10" fillId="0" borderId="2" xfId="0" applyNumberFormat="1" applyFont="1" applyBorder="1"/>
    <xf numFmtId="9" fontId="10" fillId="0" borderId="2" xfId="12" applyFont="1" applyFill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3" fontId="11" fillId="0" borderId="2" xfId="0" applyNumberFormat="1" applyFont="1" applyBorder="1"/>
    <xf numFmtId="9" fontId="11" fillId="0" borderId="2" xfId="12" applyFont="1" applyFill="1" applyBorder="1"/>
    <xf numFmtId="167" fontId="11" fillId="0" borderId="0" xfId="11" applyNumberFormat="1" applyFont="1" applyFill="1"/>
    <xf numFmtId="0" fontId="19" fillId="0" borderId="0" xfId="0" applyFont="1"/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/>
    <xf numFmtId="9" fontId="10" fillId="0" borderId="4" xfId="12" applyFont="1" applyFill="1" applyBorder="1"/>
    <xf numFmtId="0" fontId="10" fillId="0" borderId="4" xfId="12" applyNumberFormat="1" applyFont="1" applyFill="1" applyBorder="1"/>
    <xf numFmtId="0" fontId="2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1000000}"/>
    <cellStyle name="Currency 2" xfId="2" xr:uid="{00000000-0005-0000-0000-000002000000}"/>
    <cellStyle name="HAI" xfId="3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Percent" xfId="12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J14" sqref="J14"/>
    </sheetView>
  </sheetViews>
  <sheetFormatPr defaultColWidth="12.85546875" defaultRowHeight="15.75"/>
  <cols>
    <col min="1" max="1" width="5.42578125" style="4" customWidth="1"/>
    <col min="2" max="2" width="42.5703125" style="4" customWidth="1"/>
    <col min="3" max="3" width="11.5703125" style="4" customWidth="1"/>
    <col min="4" max="4" width="10.42578125" style="4" customWidth="1"/>
    <col min="5" max="5" width="9" style="4" customWidth="1"/>
    <col min="6" max="6" width="9.140625" style="4" customWidth="1"/>
    <col min="7" max="7" width="11.5703125" style="4" hidden="1" customWidth="1"/>
    <col min="8" max="16384" width="12.85546875" style="4"/>
  </cols>
  <sheetData>
    <row r="1" spans="1:14" ht="21" customHeight="1">
      <c r="A1" s="3"/>
      <c r="B1" s="3"/>
      <c r="C1" s="3"/>
      <c r="D1" s="37" t="s">
        <v>19</v>
      </c>
      <c r="E1" s="38"/>
      <c r="F1" s="38"/>
    </row>
    <row r="2" spans="1:14" ht="20.25">
      <c r="A2" s="5" t="s">
        <v>31</v>
      </c>
      <c r="B2" s="6"/>
      <c r="C2" s="7"/>
      <c r="D2" s="7"/>
      <c r="E2" s="7"/>
      <c r="F2" s="7"/>
    </row>
    <row r="3" spans="1:14" ht="21.75" customHeight="1">
      <c r="A3" s="39" t="s">
        <v>32</v>
      </c>
      <c r="B3" s="39"/>
      <c r="C3" s="39"/>
      <c r="D3" s="39"/>
      <c r="E3" s="39"/>
      <c r="F3" s="39"/>
      <c r="G3" s="9"/>
      <c r="H3" s="9"/>
      <c r="I3" s="9"/>
      <c r="J3" s="9"/>
      <c r="K3" s="9"/>
      <c r="L3" s="9"/>
      <c r="M3" s="9"/>
      <c r="N3" s="9"/>
    </row>
    <row r="4" spans="1:14" ht="19.5" customHeight="1">
      <c r="A4" s="8"/>
      <c r="B4" s="8"/>
      <c r="C4" s="8"/>
      <c r="D4" s="8"/>
      <c r="E4" s="8"/>
      <c r="F4" s="10" t="s">
        <v>0</v>
      </c>
      <c r="G4" s="11"/>
      <c r="H4" s="11"/>
      <c r="I4" s="11"/>
      <c r="J4" s="9"/>
      <c r="K4" s="9"/>
      <c r="L4" s="9"/>
      <c r="M4" s="9"/>
      <c r="N4" s="9"/>
    </row>
    <row r="5" spans="1:14" s="12" customFormat="1" ht="36" customHeight="1">
      <c r="A5" s="40" t="s">
        <v>1</v>
      </c>
      <c r="B5" s="40" t="s">
        <v>2</v>
      </c>
      <c r="C5" s="40" t="s">
        <v>20</v>
      </c>
      <c r="D5" s="40" t="s">
        <v>30</v>
      </c>
      <c r="E5" s="43" t="s">
        <v>21</v>
      </c>
      <c r="F5" s="44"/>
    </row>
    <row r="6" spans="1:14" s="12" customFormat="1" ht="16.5">
      <c r="A6" s="41"/>
      <c r="B6" s="41"/>
      <c r="C6" s="41"/>
      <c r="D6" s="41"/>
      <c r="E6" s="40" t="s">
        <v>20</v>
      </c>
      <c r="F6" s="40" t="s">
        <v>22</v>
      </c>
    </row>
    <row r="7" spans="1:14" s="12" customFormat="1" ht="28.5" customHeight="1">
      <c r="A7" s="42"/>
      <c r="B7" s="42"/>
      <c r="C7" s="42"/>
      <c r="D7" s="42"/>
      <c r="E7" s="45"/>
      <c r="F7" s="45"/>
    </row>
    <row r="8" spans="1:14" s="18" customFormat="1" ht="39.75" customHeight="1">
      <c r="A8" s="13" t="s">
        <v>3</v>
      </c>
      <c r="B8" s="14" t="s">
        <v>23</v>
      </c>
      <c r="C8" s="15">
        <v>11946984</v>
      </c>
      <c r="D8" s="15">
        <v>4749620</v>
      </c>
      <c r="E8" s="16">
        <f>D8/C8</f>
        <v>0.39755807825640344</v>
      </c>
      <c r="F8" s="16">
        <f>D8/G8</f>
        <v>1.6652344504619729</v>
      </c>
      <c r="G8" s="17">
        <v>2852223</v>
      </c>
    </row>
    <row r="9" spans="1:14" s="18" customFormat="1" ht="24.95" customHeight="1">
      <c r="A9" s="19" t="s">
        <v>5</v>
      </c>
      <c r="B9" s="20" t="s">
        <v>24</v>
      </c>
      <c r="C9" s="21">
        <f>SUM(C10:C13)</f>
        <v>2020000</v>
      </c>
      <c r="D9" s="21">
        <f>SUM(D10:D13)+108200</f>
        <v>552187</v>
      </c>
      <c r="E9" s="22">
        <f>D9/C9</f>
        <v>0.27335990099009899</v>
      </c>
      <c r="F9" s="22">
        <f>D9/G9</f>
        <v>1.8773505682842</v>
      </c>
      <c r="G9" s="17">
        <v>294131</v>
      </c>
    </row>
    <row r="10" spans="1:14" s="28" customFormat="1" ht="24.95" customHeight="1">
      <c r="A10" s="23">
        <v>1</v>
      </c>
      <c r="B10" s="24" t="s">
        <v>17</v>
      </c>
      <c r="C10" s="25">
        <v>2000000</v>
      </c>
      <c r="D10" s="25">
        <v>440041</v>
      </c>
      <c r="E10" s="26">
        <f>D10/C10</f>
        <v>0.22002050000000001</v>
      </c>
      <c r="F10" s="26">
        <f>D10/G10</f>
        <v>1.5401719931818738</v>
      </c>
      <c r="G10" s="27">
        <v>285709</v>
      </c>
    </row>
    <row r="11" spans="1:14" s="28" customFormat="1" ht="24.95" customHeight="1">
      <c r="A11" s="23">
        <v>2</v>
      </c>
      <c r="B11" s="24" t="s">
        <v>25</v>
      </c>
      <c r="C11" s="25">
        <v>0</v>
      </c>
      <c r="D11" s="25">
        <v>0</v>
      </c>
      <c r="E11" s="26">
        <v>0</v>
      </c>
      <c r="F11" s="26">
        <v>0</v>
      </c>
      <c r="G11" s="27">
        <v>0</v>
      </c>
    </row>
    <row r="12" spans="1:14" s="28" customFormat="1" ht="24.95" customHeight="1">
      <c r="A12" s="23">
        <v>3</v>
      </c>
      <c r="B12" s="24" t="s">
        <v>26</v>
      </c>
      <c r="C12" s="25">
        <v>20000</v>
      </c>
      <c r="D12" s="25">
        <v>3946</v>
      </c>
      <c r="E12" s="26">
        <f>D12/C12</f>
        <v>0.1973</v>
      </c>
      <c r="F12" s="26">
        <f>D12/G12</f>
        <v>0.66075016744809112</v>
      </c>
      <c r="G12" s="27">
        <v>5972</v>
      </c>
    </row>
    <row r="13" spans="1:14" s="28" customFormat="1" ht="24.95" customHeight="1">
      <c r="A13" s="23">
        <v>4</v>
      </c>
      <c r="B13" s="24" t="s">
        <v>18</v>
      </c>
      <c r="C13" s="25">
        <v>0</v>
      </c>
      <c r="D13" s="25">
        <v>0</v>
      </c>
      <c r="E13" s="26">
        <v>0</v>
      </c>
      <c r="F13" s="26">
        <v>0</v>
      </c>
      <c r="G13" s="27">
        <v>0</v>
      </c>
    </row>
    <row r="14" spans="1:14" s="18" customFormat="1" ht="35.25" customHeight="1">
      <c r="A14" s="19" t="s">
        <v>6</v>
      </c>
      <c r="B14" s="29" t="s">
        <v>7</v>
      </c>
      <c r="C14" s="21"/>
      <c r="D14" s="21">
        <v>1759770</v>
      </c>
      <c r="E14" s="22">
        <v>0</v>
      </c>
      <c r="F14" s="22">
        <f>D14/G14</f>
        <v>4.1797776827704149</v>
      </c>
      <c r="G14" s="17">
        <v>421020</v>
      </c>
    </row>
    <row r="15" spans="1:14" s="18" customFormat="1" ht="24.95" customHeight="1">
      <c r="A15" s="19" t="s">
        <v>4</v>
      </c>
      <c r="B15" s="1" t="s">
        <v>8</v>
      </c>
      <c r="C15" s="21">
        <f>C16+C22</f>
        <v>12276234</v>
      </c>
      <c r="D15" s="21">
        <f>D16+D22</f>
        <v>2281146</v>
      </c>
      <c r="E15" s="22">
        <f t="shared" ref="E15:E22" si="0">D15/C15</f>
        <v>0.18581806114155205</v>
      </c>
      <c r="F15" s="22">
        <f>D15/G15</f>
        <v>0.93638990405593847</v>
      </c>
      <c r="G15" s="17">
        <v>2436107</v>
      </c>
    </row>
    <row r="16" spans="1:14" s="18" customFormat="1" ht="24.95" customHeight="1">
      <c r="A16" s="19" t="s">
        <v>5</v>
      </c>
      <c r="B16" s="20" t="s">
        <v>27</v>
      </c>
      <c r="C16" s="21">
        <f>SUM(C17:C21)+189245+3000</f>
        <v>9197722</v>
      </c>
      <c r="D16" s="21">
        <f>SUM(D17:D21)</f>
        <v>1598119</v>
      </c>
      <c r="E16" s="22">
        <f t="shared" si="0"/>
        <v>0.1737516093658843</v>
      </c>
      <c r="F16" s="22">
        <f>D16/G16</f>
        <v>1.1667589004371735</v>
      </c>
      <c r="G16" s="17">
        <v>1369708</v>
      </c>
    </row>
    <row r="17" spans="1:7" s="28" customFormat="1" ht="24.95" customHeight="1">
      <c r="A17" s="23">
        <v>1</v>
      </c>
      <c r="B17" s="24" t="s">
        <v>9</v>
      </c>
      <c r="C17" s="25">
        <v>861400</v>
      </c>
      <c r="D17" s="25">
        <v>101535</v>
      </c>
      <c r="E17" s="26">
        <f t="shared" si="0"/>
        <v>0.11787206872533086</v>
      </c>
      <c r="F17" s="26">
        <f t="shared" ref="F17:F18" si="1">D17/G17</f>
        <v>0.82367972742759799</v>
      </c>
      <c r="G17" s="27">
        <v>123270</v>
      </c>
    </row>
    <row r="18" spans="1:7" s="28" customFormat="1" ht="24.95" customHeight="1">
      <c r="A18" s="23">
        <v>2</v>
      </c>
      <c r="B18" s="24" t="s">
        <v>10</v>
      </c>
      <c r="C18" s="25">
        <v>7957767</v>
      </c>
      <c r="D18" s="25">
        <v>1496584</v>
      </c>
      <c r="E18" s="26">
        <f t="shared" si="0"/>
        <v>0.18806582298778038</v>
      </c>
      <c r="F18" s="26">
        <f t="shared" si="1"/>
        <v>1.2006886824695653</v>
      </c>
      <c r="G18" s="27">
        <v>1246438</v>
      </c>
    </row>
    <row r="19" spans="1:7" s="28" customFormat="1" ht="39.75" customHeight="1">
      <c r="A19" s="23">
        <v>3</v>
      </c>
      <c r="B19" s="30" t="s">
        <v>11</v>
      </c>
      <c r="C19" s="25">
        <v>525</v>
      </c>
      <c r="D19" s="25"/>
      <c r="E19" s="26">
        <f t="shared" si="0"/>
        <v>0</v>
      </c>
      <c r="F19" s="26"/>
      <c r="G19" s="27"/>
    </row>
    <row r="20" spans="1:7" s="28" customFormat="1" ht="24.95" customHeight="1">
      <c r="A20" s="23">
        <v>4</v>
      </c>
      <c r="B20" s="24" t="s">
        <v>12</v>
      </c>
      <c r="C20" s="25">
        <v>1000</v>
      </c>
      <c r="D20" s="25"/>
      <c r="E20" s="26">
        <f t="shared" si="0"/>
        <v>0</v>
      </c>
      <c r="F20" s="26"/>
      <c r="G20" s="27"/>
    </row>
    <row r="21" spans="1:7" s="28" customFormat="1" ht="29.25" customHeight="1">
      <c r="A21" s="23">
        <v>5</v>
      </c>
      <c r="B21" s="24" t="s">
        <v>13</v>
      </c>
      <c r="C21" s="25">
        <v>184785</v>
      </c>
      <c r="D21" s="25"/>
      <c r="E21" s="26">
        <f t="shared" si="0"/>
        <v>0</v>
      </c>
      <c r="F21" s="26"/>
      <c r="G21" s="27"/>
    </row>
    <row r="22" spans="1:7" s="18" customFormat="1" ht="38.25" customHeight="1">
      <c r="A22" s="19" t="s">
        <v>6</v>
      </c>
      <c r="B22" s="31" t="s">
        <v>28</v>
      </c>
      <c r="C22" s="21">
        <f>796966+2281546</f>
        <v>3078512</v>
      </c>
      <c r="D22" s="21">
        <f>206058+476969</f>
        <v>683027</v>
      </c>
      <c r="E22" s="22">
        <f t="shared" si="0"/>
        <v>0.22186920174421929</v>
      </c>
      <c r="F22" s="22">
        <f>D22/G22</f>
        <v>0.64049853760177944</v>
      </c>
      <c r="G22" s="17">
        <v>1066399</v>
      </c>
    </row>
    <row r="23" spans="1:7" s="28" customFormat="1" ht="24.95" customHeight="1">
      <c r="A23" s="19" t="s">
        <v>14</v>
      </c>
      <c r="B23" s="1" t="s">
        <v>15</v>
      </c>
      <c r="C23" s="25"/>
      <c r="D23" s="25"/>
      <c r="E23" s="26"/>
      <c r="F23" s="26"/>
      <c r="G23" s="27"/>
    </row>
    <row r="24" spans="1:7" s="18" customFormat="1" ht="24.95" customHeight="1">
      <c r="A24" s="32" t="s">
        <v>16</v>
      </c>
      <c r="B24" s="2" t="s">
        <v>29</v>
      </c>
      <c r="C24" s="33"/>
      <c r="D24" s="33"/>
      <c r="E24" s="34"/>
      <c r="F24" s="35"/>
      <c r="G24" s="17"/>
    </row>
    <row r="25" spans="1:7" ht="19.5" customHeight="1">
      <c r="A25" s="36"/>
      <c r="B25" s="36"/>
      <c r="C25" s="28"/>
      <c r="D25" s="28"/>
      <c r="E25" s="28"/>
      <c r="F25" s="28"/>
    </row>
    <row r="26" spans="1:7" ht="18.75">
      <c r="A26" s="28"/>
      <c r="B26" s="36"/>
      <c r="C26" s="28"/>
      <c r="D26" s="28"/>
      <c r="E26" s="28"/>
      <c r="F26" s="28"/>
    </row>
    <row r="27" spans="1:7" ht="11.25" customHeight="1">
      <c r="A27" s="28"/>
      <c r="B27" s="28"/>
      <c r="C27" s="28"/>
      <c r="D27" s="28"/>
      <c r="E27" s="28"/>
      <c r="F27" s="28"/>
    </row>
    <row r="28" spans="1:7" ht="18.75">
      <c r="A28" s="28"/>
      <c r="B28" s="28"/>
      <c r="C28" s="28"/>
      <c r="D28" s="28"/>
      <c r="E28" s="28"/>
      <c r="F28" s="28"/>
    </row>
    <row r="29" spans="1:7" ht="18.75">
      <c r="A29" s="28"/>
      <c r="B29" s="28"/>
      <c r="C29" s="28"/>
      <c r="D29" s="28"/>
      <c r="E29" s="28"/>
      <c r="F29" s="28"/>
    </row>
    <row r="30" spans="1:7" ht="18.75">
      <c r="A30" s="28"/>
      <c r="B30" s="28"/>
      <c r="C30" s="28"/>
      <c r="D30" s="28"/>
      <c r="E30" s="28"/>
      <c r="F30" s="28"/>
    </row>
    <row r="31" spans="1:7" ht="18.75">
      <c r="A31" s="28"/>
      <c r="B31" s="28"/>
      <c r="C31" s="28"/>
      <c r="D31" s="28"/>
      <c r="E31" s="28"/>
      <c r="F31" s="28"/>
    </row>
    <row r="32" spans="1:7" ht="18.75">
      <c r="A32" s="28"/>
      <c r="B32" s="28"/>
      <c r="C32" s="28"/>
      <c r="D32" s="28"/>
      <c r="E32" s="28"/>
      <c r="F32" s="28"/>
    </row>
    <row r="33" spans="1:6" ht="18.75">
      <c r="A33" s="28"/>
      <c r="B33" s="28"/>
      <c r="C33" s="28"/>
      <c r="D33" s="28"/>
      <c r="E33" s="28"/>
      <c r="F33" s="28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8" right="0.33" top="0.47" bottom="0.54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2025-04-15T07:51:53Z</cp:lastPrinted>
  <dcterms:created xsi:type="dcterms:W3CDTF">2018-08-22T07:49:45Z</dcterms:created>
  <dcterms:modified xsi:type="dcterms:W3CDTF">2025-04-15T07:52:11Z</dcterms:modified>
</cp:coreProperties>
</file>