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AFB8D175-917F-4786-9359-ADC159A3B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 s="1"/>
  <c r="X24" i="1"/>
  <c r="U24" i="1"/>
  <c r="T24" i="1" s="1"/>
  <c r="N24" i="1"/>
  <c r="D24" i="1" s="1"/>
  <c r="C24" i="1" s="1"/>
  <c r="M24" i="1"/>
  <c r="J24" i="1"/>
  <c r="E24" i="1" s="1"/>
  <c r="G24" i="1"/>
  <c r="F24" i="1" s="1"/>
  <c r="X23" i="1"/>
  <c r="T23" i="1" s="1"/>
  <c r="U23" i="1"/>
  <c r="N23" i="1"/>
  <c r="M23" i="1" s="1"/>
  <c r="J23" i="1"/>
  <c r="E23" i="1" s="1"/>
  <c r="G23" i="1"/>
  <c r="X22" i="1"/>
  <c r="U22" i="1"/>
  <c r="T22" i="1"/>
  <c r="N22" i="1"/>
  <c r="M22" i="1" s="1"/>
  <c r="J22" i="1"/>
  <c r="G22" i="1"/>
  <c r="D22" i="1" s="1"/>
  <c r="C22" i="1" s="1"/>
  <c r="F22" i="1"/>
  <c r="E22" i="1"/>
  <c r="X21" i="1"/>
  <c r="U21" i="1"/>
  <c r="T21" i="1" s="1"/>
  <c r="N21" i="1"/>
  <c r="J21" i="1"/>
  <c r="G21" i="1"/>
  <c r="F21" i="1"/>
  <c r="E21" i="1"/>
  <c r="X20" i="1"/>
  <c r="U20" i="1"/>
  <c r="T20" i="1" s="1"/>
  <c r="N20" i="1"/>
  <c r="M20" i="1" s="1"/>
  <c r="J20" i="1"/>
  <c r="E20" i="1" s="1"/>
  <c r="G20" i="1"/>
  <c r="F20" i="1" s="1"/>
  <c r="D20" i="1"/>
  <c r="C20" i="1" s="1"/>
  <c r="X19" i="1"/>
  <c r="U19" i="1"/>
  <c r="T19" i="1"/>
  <c r="N19" i="1"/>
  <c r="M19" i="1" s="1"/>
  <c r="J19" i="1"/>
  <c r="E19" i="1" s="1"/>
  <c r="G19" i="1"/>
  <c r="F19" i="1" s="1"/>
  <c r="X18" i="1"/>
  <c r="U18" i="1"/>
  <c r="T18" i="1" s="1"/>
  <c r="N18" i="1"/>
  <c r="M18" i="1" s="1"/>
  <c r="J18" i="1"/>
  <c r="E18" i="1" s="1"/>
  <c r="G18" i="1"/>
  <c r="D18" i="1" s="1"/>
  <c r="X17" i="1"/>
  <c r="U17" i="1"/>
  <c r="T17" i="1" s="1"/>
  <c r="N17" i="1"/>
  <c r="M17" i="1"/>
  <c r="J17" i="1"/>
  <c r="E17" i="1" s="1"/>
  <c r="G17" i="1"/>
  <c r="F17" i="1" s="1"/>
  <c r="Z16" i="1"/>
  <c r="Z8" i="1" s="1"/>
  <c r="Y16" i="1"/>
  <c r="Y8" i="1" s="1"/>
  <c r="W16" i="1"/>
  <c r="V16" i="1"/>
  <c r="S16" i="1"/>
  <c r="S8" i="1" s="1"/>
  <c r="R16" i="1"/>
  <c r="Q16" i="1"/>
  <c r="P16" i="1"/>
  <c r="P8" i="1" s="1"/>
  <c r="O16" i="1"/>
  <c r="O8" i="1" s="1"/>
  <c r="L16" i="1"/>
  <c r="K16" i="1"/>
  <c r="I16" i="1"/>
  <c r="H16" i="1"/>
  <c r="X15" i="1"/>
  <c r="U15" i="1"/>
  <c r="T15" i="1" s="1"/>
  <c r="Q15" i="1"/>
  <c r="N15" i="1"/>
  <c r="D15" i="1" s="1"/>
  <c r="J15" i="1"/>
  <c r="E15" i="1" s="1"/>
  <c r="G15" i="1"/>
  <c r="F15" i="1"/>
  <c r="U14" i="1"/>
  <c r="T14" i="1"/>
  <c r="J14" i="1"/>
  <c r="F14" i="1" s="1"/>
  <c r="D14" i="1"/>
  <c r="U13" i="1"/>
  <c r="T13" i="1"/>
  <c r="F13" i="1"/>
  <c r="E13" i="1"/>
  <c r="D13" i="1"/>
  <c r="C13" i="1"/>
  <c r="X12" i="1"/>
  <c r="U12" i="1"/>
  <c r="T12" i="1" s="1"/>
  <c r="Q12" i="1"/>
  <c r="E12" i="1" s="1"/>
  <c r="N12" i="1"/>
  <c r="M12" i="1" s="1"/>
  <c r="F12" i="1"/>
  <c r="X11" i="1"/>
  <c r="E11" i="1" s="1"/>
  <c r="U11" i="1"/>
  <c r="D11" i="1" s="1"/>
  <c r="Q11" i="1"/>
  <c r="N11" i="1"/>
  <c r="M11" i="1"/>
  <c r="F11" i="1"/>
  <c r="X10" i="1"/>
  <c r="X9" i="1" s="1"/>
  <c r="U10" i="1"/>
  <c r="T10" i="1" s="1"/>
  <c r="Q10" i="1"/>
  <c r="N10" i="1"/>
  <c r="M10" i="1" s="1"/>
  <c r="G10" i="1"/>
  <c r="F10" i="1"/>
  <c r="Z9" i="1"/>
  <c r="Y9" i="1"/>
  <c r="W9" i="1"/>
  <c r="V9" i="1"/>
  <c r="S9" i="1"/>
  <c r="R9" i="1"/>
  <c r="P9" i="1"/>
  <c r="O9" i="1"/>
  <c r="L9" i="1"/>
  <c r="K9" i="1"/>
  <c r="I9" i="1"/>
  <c r="I8" i="1" s="1"/>
  <c r="H9" i="1"/>
  <c r="H8" i="1" s="1"/>
  <c r="W8" i="1"/>
  <c r="R8" i="1"/>
  <c r="L8" i="1"/>
  <c r="K8" i="1"/>
  <c r="D21" i="1" l="1"/>
  <c r="C21" i="1" s="1"/>
  <c r="V8" i="1"/>
  <c r="C15" i="1"/>
  <c r="C18" i="1"/>
  <c r="X8" i="1"/>
  <c r="X16" i="1"/>
  <c r="J9" i="1"/>
  <c r="U9" i="1"/>
  <c r="D12" i="1"/>
  <c r="C11" i="1"/>
  <c r="D10" i="1"/>
  <c r="C10" i="1" s="1"/>
  <c r="U16" i="1"/>
  <c r="T16" i="1" s="1"/>
  <c r="G9" i="1"/>
  <c r="Q9" i="1"/>
  <c r="Q8" i="1" s="1"/>
  <c r="E10" i="1"/>
  <c r="E9" i="1" s="1"/>
  <c r="T11" i="1"/>
  <c r="T9" i="1" s="1"/>
  <c r="E14" i="1"/>
  <c r="C14" i="1" s="1"/>
  <c r="M15" i="1"/>
  <c r="D17" i="1"/>
  <c r="C17" i="1" s="1"/>
  <c r="F18" i="1"/>
  <c r="M21" i="1"/>
  <c r="F23" i="1"/>
  <c r="F16" i="1" s="1"/>
  <c r="M9" i="1"/>
  <c r="C12" i="1"/>
  <c r="E16" i="1"/>
  <c r="G16" i="1"/>
  <c r="G8" i="1" s="1"/>
  <c r="N9" i="1"/>
  <c r="J16" i="1"/>
  <c r="J8" i="1" s="1"/>
  <c r="N16" i="1"/>
  <c r="M16" i="1" s="1"/>
  <c r="D19" i="1"/>
  <c r="C19" i="1" s="1"/>
  <c r="D23" i="1"/>
  <c r="C23" i="1" s="1"/>
  <c r="T8" i="1" l="1"/>
  <c r="U8" i="1"/>
  <c r="E8" i="1"/>
  <c r="F9" i="1"/>
  <c r="F8" i="1" s="1"/>
  <c r="M8" i="1"/>
  <c r="N8" i="1"/>
  <c r="C16" i="1"/>
  <c r="C8" i="1" s="1"/>
  <c r="D16" i="1"/>
  <c r="D8" i="1" s="1"/>
</calcChain>
</file>

<file path=xl/sharedStrings.xml><?xml version="1.0" encoding="utf-8"?>
<sst xmlns="http://schemas.openxmlformats.org/spreadsheetml/2006/main" count="60" uniqueCount="35">
  <si>
    <t>Đơn vị: Triệu đồng</t>
  </si>
  <si>
    <t>STT</t>
  </si>
  <si>
    <t>TỔNG SỐ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</si>
  <si>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</si>
  <si>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</si>
  <si>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</si>
  <si>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</si>
  <si>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</si>
  <si>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</si>
  <si>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Ngân sách cấp tỉnh</t>
  </si>
  <si>
    <t>Biểu số 57/CK-NSNN</t>
  </si>
  <si>
    <t>Nội dung</t>
  </si>
  <si>
    <t>UBND TỈNH LAI CHÂU</t>
  </si>
  <si>
    <t>I</t>
  </si>
  <si>
    <t>Ban QLDA đầu tư xây dựng các công trình Dân dụng và Công nghiệp</t>
  </si>
  <si>
    <t>Sở Lao động - Thương binh và Xã hội</t>
  </si>
  <si>
    <t>Ban QLDA đầu tư xây dựng các công trình NN&amp;PTNT</t>
  </si>
  <si>
    <t>Phân bổ chi tiết sau</t>
  </si>
  <si>
    <t>II</t>
  </si>
  <si>
    <t>Ngân sách huyện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</si>
  <si>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</si>
  <si>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</si>
  <si>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</si>
  <si>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</si>
  <si>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</si>
  <si>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</si>
  <si>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</si>
  <si>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</si>
  <si>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Chương trình mục tiêu quốc gia xây dựng nông thôn mới</t>
  </si>
  <si>
    <t>Chương trình mục tiêu quốc gia giảm nghèo bền vững</t>
  </si>
  <si>
    <t>Chương trình mục tiêu quốc gia PTKTXH vùng đồng bào dân tộc thiểu số và miền núi</t>
  </si>
  <si>
    <t>Sở Thông tin và truyền thông</t>
  </si>
  <si>
    <t>Sở Nông nghiệp và PTNT</t>
  </si>
  <si>
    <t>DỰ TOÁN CHI CHƯƠNG TRÌNH MỤC TIÊU QUỐC GIA NGÂN SÁCH CẤP TỈNH VÀ NGÂN SÁCH HUYỆN NĂM 2025</t>
  </si>
  <si>
    <t xml:space="preserve">(Kèm theo Quyết định số:        /QĐ-UBND ngày         /12/2025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</si>
</sst>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19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 val="singleAccounting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165" fontId="15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4" applyFont="1"/>
    <xf numFmtId="0" fontId="3" fillId="0" borderId="0" xfId="4" applyFont="1"/>
    <xf numFmtId="0" fontId="3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6" fillId="0" borderId="0" xfId="4" applyFont="1"/>
    <xf numFmtId="0" fontId="7" fillId="0" borderId="0" xfId="4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left" vertical="center" wrapText="1"/>
    </xf>
    <xf numFmtId="0" fontId="3" fillId="0" borderId="0" xfId="4" applyFont="1" applyAlignment="1">
      <alignment vertical="center"/>
    </xf>
    <xf numFmtId="167" fontId="4" fillId="0" borderId="3" xfId="11" applyNumberFormat="1" applyFont="1" applyBorder="1" applyAlignment="1">
      <alignment horizontal="center" vertical="center"/>
    </xf>
    <xf numFmtId="167" fontId="3" fillId="0" borderId="3" xfId="11" applyNumberFormat="1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3" fontId="18" fillId="0" borderId="9" xfId="11" applyNumberFormat="1" applyFont="1" applyBorder="1" applyAlignment="1">
      <alignment horizontal="center" vertical="center"/>
    </xf>
    <xf numFmtId="167" fontId="3" fillId="0" borderId="10" xfId="11" applyNumberFormat="1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0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167" fontId="3" fillId="0" borderId="1" xfId="11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" applyFont="1" applyAlignment="1">
      <alignment horizontal="right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topLeftCell="E1" zoomScale="85" zoomScaleNormal="85" workbookViewId="0">
      <selection activeCell="Z10" sqref="Z10"/>
    </sheetView>
  </sheetViews>
  <sheetFormatPr defaultColWidth="12.875" defaultRowHeight="15.75" x14ac:dyDescent="0.25"/>
  <cols>
    <col min="1" max="1" width="4.375" style="2" customWidth="1"/>
    <col min="2" max="2" width="23.5" style="2" customWidth="1"/>
    <col min="3" max="3" width="12.375" style="2" bestFit="1" customWidth="1"/>
    <col min="4" max="4" width="10.75" style="2" customWidth="1"/>
    <col min="5" max="5" width="10" style="2" customWidth="1"/>
    <col min="6" max="6" width="9.375" style="2" customWidth="1"/>
    <col min="7" max="8" width="9.625" style="2" customWidth="1"/>
    <col min="9" max="9" width="9" style="2" customWidth="1"/>
    <col min="10" max="10" width="9.375" style="2" bestFit="1" customWidth="1"/>
    <col min="11" max="11" width="8.75" style="2" customWidth="1"/>
    <col min="12" max="12" width="5.75" style="2" customWidth="1"/>
    <col min="13" max="13" width="9.25" style="2" customWidth="1"/>
    <col min="14" max="14" width="10.625" style="2" bestFit="1" customWidth="1"/>
    <col min="15" max="15" width="9.5" style="2" customWidth="1"/>
    <col min="16" max="16" width="6.125" style="2" bestFit="1" customWidth="1"/>
    <col min="17" max="17" width="8.25" style="2" customWidth="1"/>
    <col min="18" max="18" width="8" style="2" customWidth="1"/>
    <col min="19" max="19" width="6.125" style="2" bestFit="1" customWidth="1"/>
    <col min="20" max="20" width="10.375" style="2" customWidth="1"/>
    <col min="21" max="21" width="10.625" style="2" bestFit="1" customWidth="1"/>
    <col min="22" max="22" width="9.25" style="2" customWidth="1"/>
    <col min="23" max="23" width="5.875" style="2" customWidth="1"/>
    <col min="24" max="24" width="7.625" style="2" customWidth="1"/>
    <col min="25" max="25" width="8.125" style="2" customWidth="1"/>
    <col min="26" max="26" width="6.25" style="2" customWidth="1"/>
    <col min="27" max="16384" width="12.875" style="2"/>
  </cols>
  <sheetData>
    <row r="1" spans="1:26" ht="21" customHeight="1" x14ac:dyDescent="0.3">
      <c r="A1" s="10" t="s">
        <v>12</v>
      </c>
      <c r="B1" s="10"/>
      <c r="C1" s="10"/>
      <c r="D1" s="11"/>
      <c r="E1" s="3"/>
      <c r="F1" s="3"/>
      <c r="G1" s="3"/>
      <c r="H1" s="3"/>
      <c r="I1" s="3"/>
      <c r="J1" s="3"/>
      <c r="K1" s="3"/>
      <c r="L1" s="5"/>
      <c r="M1" s="5"/>
      <c r="N1" s="5"/>
      <c r="O1" s="5"/>
      <c r="P1" s="5"/>
      <c r="Q1" s="5"/>
      <c r="R1" s="5"/>
      <c r="S1" s="5"/>
      <c r="T1" s="8"/>
      <c r="U1" s="8"/>
      <c r="V1" s="8"/>
      <c r="W1" s="8"/>
      <c r="X1" s="8"/>
      <c r="Y1" s="8"/>
      <c r="Z1" s="12" t="s">
        <v>10</v>
      </c>
    </row>
    <row r="2" spans="1:26" ht="21" customHeight="1" x14ac:dyDescent="0.3">
      <c r="A2" s="4" t="s">
        <v>33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2.5" customHeight="1" x14ac:dyDescent="0.25">
      <c r="A3" s="39" t="s">
        <v>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9.5" customHeight="1" x14ac:dyDescent="0.3">
      <c r="A4" s="7"/>
      <c r="B4" s="7"/>
      <c r="C4" s="1"/>
      <c r="D4" s="1"/>
      <c r="E4" s="1"/>
      <c r="F4" s="1"/>
      <c r="G4" s="1"/>
      <c r="H4" s="1"/>
      <c r="I4" s="1"/>
      <c r="J4" s="1"/>
      <c r="K4" s="1"/>
      <c r="L4" s="9"/>
      <c r="M4" s="9"/>
      <c r="N4" s="9"/>
      <c r="O4" s="9"/>
      <c r="P4" s="9"/>
      <c r="Q4" s="9"/>
      <c r="R4" s="9"/>
      <c r="S4" s="9"/>
      <c r="T4" s="41" t="s">
        <v>0</v>
      </c>
      <c r="U4" s="41"/>
      <c r="V4" s="41"/>
      <c r="W4" s="41"/>
      <c r="X4" s="41"/>
      <c r="Y4" s="41"/>
      <c r="Z4" s="41"/>
    </row>
    <row r="5" spans="1:26" ht="36" customHeight="1" x14ac:dyDescent="0.25">
      <c r="A5" s="42" t="s">
        <v>1</v>
      </c>
      <c r="B5" s="43" t="s">
        <v>11</v>
      </c>
      <c r="C5" s="42" t="s">
        <v>3</v>
      </c>
      <c r="D5" s="42" t="s">
        <v>4</v>
      </c>
      <c r="E5" s="42"/>
      <c r="F5" s="43" t="s">
        <v>28</v>
      </c>
      <c r="G5" s="43"/>
      <c r="H5" s="43"/>
      <c r="I5" s="43"/>
      <c r="J5" s="43"/>
      <c r="K5" s="43"/>
      <c r="L5" s="43"/>
      <c r="M5" s="36" t="s">
        <v>29</v>
      </c>
      <c r="N5" s="37"/>
      <c r="O5" s="37"/>
      <c r="P5" s="37"/>
      <c r="Q5" s="37"/>
      <c r="R5" s="37"/>
      <c r="S5" s="38"/>
      <c r="T5" s="44" t="s">
        <v>30</v>
      </c>
      <c r="U5" s="45"/>
      <c r="V5" s="45"/>
      <c r="W5" s="45"/>
      <c r="X5" s="45"/>
      <c r="Y5" s="45"/>
      <c r="Z5" s="46"/>
    </row>
    <row r="6" spans="1:26" ht="22.15" customHeight="1" x14ac:dyDescent="0.25">
      <c r="A6" s="42"/>
      <c r="B6" s="43"/>
      <c r="C6" s="42"/>
      <c r="D6" s="47" t="s">
        <v>5</v>
      </c>
      <c r="E6" s="47" t="s">
        <v>6</v>
      </c>
      <c r="F6" s="34" t="s">
        <v>3</v>
      </c>
      <c r="G6" s="31" t="s">
        <v>5</v>
      </c>
      <c r="H6" s="32"/>
      <c r="I6" s="33"/>
      <c r="J6" s="31" t="s">
        <v>6</v>
      </c>
      <c r="K6" s="32"/>
      <c r="L6" s="33"/>
      <c r="M6" s="34" t="s">
        <v>3</v>
      </c>
      <c r="N6" s="31" t="s">
        <v>5</v>
      </c>
      <c r="O6" s="32"/>
      <c r="P6" s="33"/>
      <c r="Q6" s="31" t="s">
        <v>6</v>
      </c>
      <c r="R6" s="32"/>
      <c r="S6" s="33"/>
      <c r="T6" s="34" t="s">
        <v>3</v>
      </c>
      <c r="U6" s="31" t="s">
        <v>5</v>
      </c>
      <c r="V6" s="32"/>
      <c r="W6" s="33"/>
      <c r="X6" s="31" t="s">
        <v>6</v>
      </c>
      <c r="Y6" s="32"/>
      <c r="Z6" s="33"/>
    </row>
    <row r="7" spans="1:26" ht="88.5" customHeight="1" x14ac:dyDescent="0.25">
      <c r="A7" s="42"/>
      <c r="B7" s="43"/>
      <c r="C7" s="42"/>
      <c r="D7" s="47"/>
      <c r="E7" s="47"/>
      <c r="F7" s="35"/>
      <c r="G7" s="13" t="s">
        <v>3</v>
      </c>
      <c r="H7" s="13" t="s">
        <v>7</v>
      </c>
      <c r="I7" s="13" t="s">
        <v>8</v>
      </c>
      <c r="J7" s="13" t="s">
        <v>3</v>
      </c>
      <c r="K7" s="13" t="s">
        <v>7</v>
      </c>
      <c r="L7" s="13" t="s">
        <v>8</v>
      </c>
      <c r="M7" s="35"/>
      <c r="N7" s="13" t="s">
        <v>3</v>
      </c>
      <c r="O7" s="13" t="s">
        <v>7</v>
      </c>
      <c r="P7" s="13" t="s">
        <v>8</v>
      </c>
      <c r="Q7" s="13" t="s">
        <v>3</v>
      </c>
      <c r="R7" s="13" t="s">
        <v>7</v>
      </c>
      <c r="S7" s="13" t="s">
        <v>8</v>
      </c>
      <c r="T7" s="35"/>
      <c r="U7" s="13" t="s">
        <v>3</v>
      </c>
      <c r="V7" s="13" t="s">
        <v>7</v>
      </c>
      <c r="W7" s="13" t="s">
        <v>8</v>
      </c>
      <c r="X7" s="13" t="s">
        <v>3</v>
      </c>
      <c r="Y7" s="13" t="s">
        <v>7</v>
      </c>
      <c r="Z7" s="13" t="s">
        <v>8</v>
      </c>
    </row>
    <row r="8" spans="1:26" s="14" customFormat="1" ht="24" customHeight="1" x14ac:dyDescent="0.2">
      <c r="A8" s="23"/>
      <c r="B8" s="23" t="s">
        <v>2</v>
      </c>
      <c r="C8" s="24">
        <f>C9+C16</f>
        <v>796966</v>
      </c>
      <c r="D8" s="24">
        <f>D9+D16</f>
        <v>774495</v>
      </c>
      <c r="E8" s="24">
        <f t="shared" ref="E8:Z8" si="0">E9+E16</f>
        <v>22471</v>
      </c>
      <c r="F8" s="24">
        <f t="shared" si="0"/>
        <v>96569</v>
      </c>
      <c r="G8" s="24">
        <f t="shared" si="0"/>
        <v>74098</v>
      </c>
      <c r="H8" s="24">
        <f t="shared" si="0"/>
        <v>67980</v>
      </c>
      <c r="I8" s="24">
        <f t="shared" si="0"/>
        <v>6118</v>
      </c>
      <c r="J8" s="24">
        <f t="shared" si="0"/>
        <v>22471</v>
      </c>
      <c r="K8" s="24">
        <f t="shared" si="0"/>
        <v>22471</v>
      </c>
      <c r="L8" s="24">
        <f t="shared" si="0"/>
        <v>0</v>
      </c>
      <c r="M8" s="24">
        <f t="shared" si="0"/>
        <v>153880</v>
      </c>
      <c r="N8" s="24">
        <f t="shared" si="0"/>
        <v>153880</v>
      </c>
      <c r="O8" s="24">
        <f t="shared" si="0"/>
        <v>153880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546517</v>
      </c>
      <c r="U8" s="24">
        <f t="shared" si="0"/>
        <v>546517</v>
      </c>
      <c r="V8" s="24">
        <f t="shared" si="0"/>
        <v>546517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</row>
    <row r="9" spans="1:26" s="17" customFormat="1" ht="24" customHeight="1" x14ac:dyDescent="0.2">
      <c r="A9" s="15" t="s">
        <v>13</v>
      </c>
      <c r="B9" s="16" t="s">
        <v>9</v>
      </c>
      <c r="C9" s="21">
        <f>D9+E9</f>
        <v>116185</v>
      </c>
      <c r="D9" s="21">
        <f>SUM(D10:D15)</f>
        <v>113613</v>
      </c>
      <c r="E9" s="21">
        <f>SUM(E10:E15)+680</f>
        <v>2572</v>
      </c>
      <c r="F9" s="21">
        <f t="shared" ref="F9:F15" si="1">G9+J9</f>
        <v>14716</v>
      </c>
      <c r="G9" s="21">
        <f>SUM(G10:G15)</f>
        <v>12144</v>
      </c>
      <c r="H9" s="21">
        <f>SUM(H10:H15)</f>
        <v>6026</v>
      </c>
      <c r="I9" s="21">
        <f>SUM(I10:I15)</f>
        <v>6118</v>
      </c>
      <c r="J9" s="21">
        <f>SUM(J10:J15)+680</f>
        <v>2572</v>
      </c>
      <c r="K9" s="21">
        <f>SUM(K10:K15)+680</f>
        <v>2572</v>
      </c>
      <c r="L9" s="21">
        <f>SUM(L10:L15)</f>
        <v>0</v>
      </c>
      <c r="M9" s="21">
        <f t="shared" ref="M9:Z9" si="2">SUM(M10:M15)</f>
        <v>28570</v>
      </c>
      <c r="N9" s="21">
        <f t="shared" si="2"/>
        <v>28570</v>
      </c>
      <c r="O9" s="21">
        <f t="shared" si="2"/>
        <v>28570</v>
      </c>
      <c r="P9" s="21">
        <f t="shared" si="2"/>
        <v>0</v>
      </c>
      <c r="Q9" s="21">
        <f t="shared" si="2"/>
        <v>0</v>
      </c>
      <c r="R9" s="21">
        <f t="shared" si="2"/>
        <v>0</v>
      </c>
      <c r="S9" s="21">
        <f t="shared" si="2"/>
        <v>0</v>
      </c>
      <c r="T9" s="21">
        <f t="shared" si="2"/>
        <v>72899</v>
      </c>
      <c r="U9" s="21">
        <f t="shared" si="2"/>
        <v>72899</v>
      </c>
      <c r="V9" s="21">
        <f t="shared" si="2"/>
        <v>72899</v>
      </c>
      <c r="W9" s="21">
        <f t="shared" si="2"/>
        <v>0</v>
      </c>
      <c r="X9" s="21">
        <f t="shared" si="2"/>
        <v>0</v>
      </c>
      <c r="Y9" s="21">
        <f t="shared" si="2"/>
        <v>0</v>
      </c>
      <c r="Z9" s="21">
        <f t="shared" si="2"/>
        <v>0</v>
      </c>
    </row>
    <row r="10" spans="1:26" s="20" customFormat="1" ht="64.5" customHeight="1" x14ac:dyDescent="0.2">
      <c r="A10" s="18">
        <v>1</v>
      </c>
      <c r="B10" s="19" t="s">
        <v>14</v>
      </c>
      <c r="C10" s="22">
        <f>D10+E10</f>
        <v>85095</v>
      </c>
      <c r="D10" s="22">
        <f t="shared" ref="D10:D15" si="3">G10+N10+U10</f>
        <v>85095</v>
      </c>
      <c r="E10" s="22">
        <f t="shared" ref="E10:E15" si="4">J10+Q10+X10</f>
        <v>0</v>
      </c>
      <c r="F10" s="25">
        <f t="shared" si="1"/>
        <v>6118</v>
      </c>
      <c r="G10" s="25">
        <f>H10+I10</f>
        <v>6118</v>
      </c>
      <c r="H10" s="22"/>
      <c r="I10" s="22">
        <v>6118</v>
      </c>
      <c r="J10" s="22"/>
      <c r="K10" s="22"/>
      <c r="L10" s="22"/>
      <c r="M10" s="22">
        <f>N10+Q10</f>
        <v>13854</v>
      </c>
      <c r="N10" s="25">
        <f>O10+P10</f>
        <v>13854</v>
      </c>
      <c r="O10" s="22">
        <v>13854</v>
      </c>
      <c r="P10" s="22"/>
      <c r="Q10" s="25">
        <f>R10+S10</f>
        <v>0</v>
      </c>
      <c r="R10" s="22"/>
      <c r="S10" s="22"/>
      <c r="T10" s="22">
        <f t="shared" ref="T10:T24" si="5">U10+X10</f>
        <v>65123</v>
      </c>
      <c r="U10" s="25">
        <f t="shared" ref="U10:U15" si="6">V10+W10</f>
        <v>65123</v>
      </c>
      <c r="V10" s="22">
        <v>65123</v>
      </c>
      <c r="W10" s="22"/>
      <c r="X10" s="25">
        <f>Y10+Z10</f>
        <v>0</v>
      </c>
      <c r="Y10" s="22"/>
      <c r="Z10" s="22"/>
    </row>
    <row r="11" spans="1:26" s="20" customFormat="1" ht="46.5" hidden="1" customHeight="1" x14ac:dyDescent="0.2">
      <c r="A11" s="26">
        <v>2</v>
      </c>
      <c r="B11" s="19" t="s">
        <v>15</v>
      </c>
      <c r="C11" s="22">
        <f t="shared" ref="C11:C24" si="7">D11+E11</f>
        <v>0</v>
      </c>
      <c r="D11" s="22">
        <f t="shared" si="3"/>
        <v>0</v>
      </c>
      <c r="E11" s="22">
        <f t="shared" si="4"/>
        <v>0</v>
      </c>
      <c r="F11" s="25">
        <f t="shared" si="1"/>
        <v>0</v>
      </c>
      <c r="G11" s="25"/>
      <c r="H11" s="25"/>
      <c r="I11" s="25"/>
      <c r="J11" s="25"/>
      <c r="K11" s="25"/>
      <c r="L11" s="25"/>
      <c r="M11" s="22">
        <f t="shared" ref="M11:M24" si="8">N11+Q11</f>
        <v>0</v>
      </c>
      <c r="N11" s="25">
        <f>O11+P11</f>
        <v>0</v>
      </c>
      <c r="O11" s="25"/>
      <c r="P11" s="25"/>
      <c r="Q11" s="25">
        <f>R11+S11</f>
        <v>0</v>
      </c>
      <c r="R11" s="25"/>
      <c r="S11" s="25"/>
      <c r="T11" s="22">
        <f t="shared" si="5"/>
        <v>0</v>
      </c>
      <c r="U11" s="25">
        <f t="shared" si="6"/>
        <v>0</v>
      </c>
      <c r="V11" s="25"/>
      <c r="W11" s="25"/>
      <c r="X11" s="25">
        <f>Y11+Z11</f>
        <v>0</v>
      </c>
      <c r="Y11" s="25"/>
      <c r="Z11" s="25"/>
    </row>
    <row r="12" spans="1:26" s="20" customFormat="1" ht="56.25" customHeight="1" x14ac:dyDescent="0.2">
      <c r="A12" s="26">
        <v>2</v>
      </c>
      <c r="B12" s="19" t="s">
        <v>16</v>
      </c>
      <c r="C12" s="22">
        <f t="shared" si="7"/>
        <v>7776</v>
      </c>
      <c r="D12" s="22">
        <f t="shared" si="3"/>
        <v>7776</v>
      </c>
      <c r="E12" s="22">
        <f t="shared" si="4"/>
        <v>0</v>
      </c>
      <c r="F12" s="25">
        <f t="shared" si="1"/>
        <v>0</v>
      </c>
      <c r="G12" s="25"/>
      <c r="H12" s="25"/>
      <c r="I12" s="25"/>
      <c r="J12" s="25"/>
      <c r="K12" s="25"/>
      <c r="L12" s="25"/>
      <c r="M12" s="22">
        <f t="shared" si="8"/>
        <v>0</v>
      </c>
      <c r="N12" s="25">
        <f>O12+P12</f>
        <v>0</v>
      </c>
      <c r="O12" s="25"/>
      <c r="P12" s="25"/>
      <c r="Q12" s="25">
        <f>R12+S12</f>
        <v>0</v>
      </c>
      <c r="R12" s="25"/>
      <c r="S12" s="25"/>
      <c r="T12" s="22">
        <f t="shared" si="5"/>
        <v>7776</v>
      </c>
      <c r="U12" s="25">
        <f t="shared" si="6"/>
        <v>7776</v>
      </c>
      <c r="V12" s="25">
        <v>7776</v>
      </c>
      <c r="W12" s="25"/>
      <c r="X12" s="25">
        <f>Y12+Z12</f>
        <v>0</v>
      </c>
      <c r="Y12" s="25"/>
      <c r="Z12" s="25"/>
    </row>
    <row r="13" spans="1:26" s="20" customFormat="1" ht="34.5" hidden="1" customHeight="1" x14ac:dyDescent="0.2">
      <c r="A13" s="26"/>
      <c r="B13" s="19" t="s">
        <v>31</v>
      </c>
      <c r="C13" s="22">
        <f>D13+E13</f>
        <v>0</v>
      </c>
      <c r="D13" s="22">
        <f t="shared" si="3"/>
        <v>0</v>
      </c>
      <c r="E13" s="22">
        <f t="shared" si="4"/>
        <v>0</v>
      </c>
      <c r="F13" s="25">
        <f t="shared" si="1"/>
        <v>0</v>
      </c>
      <c r="G13" s="25"/>
      <c r="H13" s="25"/>
      <c r="I13" s="25"/>
      <c r="J13" s="25"/>
      <c r="K13" s="25"/>
      <c r="L13" s="25"/>
      <c r="M13" s="22"/>
      <c r="N13" s="25"/>
      <c r="O13" s="25"/>
      <c r="P13" s="25"/>
      <c r="Q13" s="25"/>
      <c r="R13" s="25"/>
      <c r="S13" s="25"/>
      <c r="T13" s="22">
        <f t="shared" si="5"/>
        <v>0</v>
      </c>
      <c r="U13" s="25">
        <f t="shared" si="6"/>
        <v>0</v>
      </c>
      <c r="V13" s="25"/>
      <c r="W13" s="25"/>
      <c r="X13" s="25"/>
      <c r="Y13" s="25"/>
      <c r="Z13" s="25"/>
    </row>
    <row r="14" spans="1:26" s="20" customFormat="1" ht="34.5" customHeight="1" x14ac:dyDescent="0.2">
      <c r="A14" s="26">
        <v>3</v>
      </c>
      <c r="B14" s="19" t="s">
        <v>32</v>
      </c>
      <c r="C14" s="22">
        <f>D14+E14</f>
        <v>1892</v>
      </c>
      <c r="D14" s="22">
        <f t="shared" si="3"/>
        <v>0</v>
      </c>
      <c r="E14" s="22">
        <f t="shared" si="4"/>
        <v>1892</v>
      </c>
      <c r="F14" s="25">
        <f t="shared" si="1"/>
        <v>1892</v>
      </c>
      <c r="G14" s="25"/>
      <c r="H14" s="25"/>
      <c r="I14" s="25"/>
      <c r="J14" s="25">
        <f>K14+L14</f>
        <v>1892</v>
      </c>
      <c r="K14" s="25">
        <v>1892</v>
      </c>
      <c r="L14" s="25"/>
      <c r="M14" s="22"/>
      <c r="N14" s="25"/>
      <c r="O14" s="25"/>
      <c r="P14" s="25"/>
      <c r="Q14" s="25"/>
      <c r="R14" s="25"/>
      <c r="S14" s="25"/>
      <c r="T14" s="22">
        <f t="shared" si="5"/>
        <v>0</v>
      </c>
      <c r="U14" s="25">
        <f t="shared" si="6"/>
        <v>0</v>
      </c>
      <c r="V14" s="25"/>
      <c r="W14" s="25"/>
      <c r="X14" s="25"/>
      <c r="Y14" s="25"/>
      <c r="Z14" s="25"/>
    </row>
    <row r="15" spans="1:26" s="20" customFormat="1" ht="24" customHeight="1" x14ac:dyDescent="0.2">
      <c r="A15" s="26">
        <v>4</v>
      </c>
      <c r="B15" s="19" t="s">
        <v>17</v>
      </c>
      <c r="C15" s="22">
        <f t="shared" si="7"/>
        <v>20742</v>
      </c>
      <c r="D15" s="22">
        <f t="shared" si="3"/>
        <v>20742</v>
      </c>
      <c r="E15" s="22">
        <f t="shared" si="4"/>
        <v>0</v>
      </c>
      <c r="F15" s="25">
        <f t="shared" si="1"/>
        <v>6026</v>
      </c>
      <c r="G15" s="25">
        <f>H15+I15</f>
        <v>6026</v>
      </c>
      <c r="H15" s="25">
        <v>6026</v>
      </c>
      <c r="I15" s="25"/>
      <c r="J15" s="25">
        <f>K15+L15</f>
        <v>0</v>
      </c>
      <c r="K15" s="25"/>
      <c r="L15" s="25"/>
      <c r="M15" s="22">
        <f t="shared" si="8"/>
        <v>14716</v>
      </c>
      <c r="N15" s="25">
        <f>O15+P15</f>
        <v>14716</v>
      </c>
      <c r="O15" s="25">
        <v>14716</v>
      </c>
      <c r="P15" s="25"/>
      <c r="Q15" s="25">
        <f>R15+S15</f>
        <v>0</v>
      </c>
      <c r="R15" s="25"/>
      <c r="S15" s="25"/>
      <c r="T15" s="22">
        <f t="shared" si="5"/>
        <v>0</v>
      </c>
      <c r="U15" s="25">
        <f t="shared" si="6"/>
        <v>0</v>
      </c>
      <c r="V15" s="25"/>
      <c r="W15" s="25"/>
      <c r="X15" s="25">
        <f>Y15+Z15</f>
        <v>0</v>
      </c>
      <c r="Y15" s="25"/>
      <c r="Z15" s="25"/>
    </row>
    <row r="16" spans="1:26" s="17" customFormat="1" ht="24" customHeight="1" x14ac:dyDescent="0.2">
      <c r="A16" s="15" t="s">
        <v>18</v>
      </c>
      <c r="B16" s="16" t="s">
        <v>19</v>
      </c>
      <c r="C16" s="21">
        <f>SUM(C17:C24)</f>
        <v>680781</v>
      </c>
      <c r="D16" s="21">
        <f t="shared" ref="D16:Z16" si="9">SUM(D17:D24)</f>
        <v>660882</v>
      </c>
      <c r="E16" s="21">
        <f t="shared" si="9"/>
        <v>19899</v>
      </c>
      <c r="F16" s="21">
        <f t="shared" si="9"/>
        <v>81853</v>
      </c>
      <c r="G16" s="21">
        <f t="shared" si="9"/>
        <v>61954</v>
      </c>
      <c r="H16" s="21">
        <f t="shared" si="9"/>
        <v>61954</v>
      </c>
      <c r="I16" s="21">
        <f t="shared" si="9"/>
        <v>0</v>
      </c>
      <c r="J16" s="21">
        <f>SUM(J17:J24)</f>
        <v>19899</v>
      </c>
      <c r="K16" s="21">
        <f t="shared" si="9"/>
        <v>19899</v>
      </c>
      <c r="L16" s="21">
        <f t="shared" si="9"/>
        <v>0</v>
      </c>
      <c r="M16" s="21">
        <f>N16+Q16</f>
        <v>125310</v>
      </c>
      <c r="N16" s="21">
        <f t="shared" ref="N16:S16" si="10">SUM(N17:N24)</f>
        <v>125310</v>
      </c>
      <c r="O16" s="21">
        <f t="shared" si="10"/>
        <v>125310</v>
      </c>
      <c r="P16" s="21">
        <f t="shared" si="10"/>
        <v>0</v>
      </c>
      <c r="Q16" s="21">
        <f t="shared" si="10"/>
        <v>0</v>
      </c>
      <c r="R16" s="21">
        <f t="shared" si="10"/>
        <v>0</v>
      </c>
      <c r="S16" s="21">
        <f t="shared" si="10"/>
        <v>0</v>
      </c>
      <c r="T16" s="21">
        <f t="shared" si="5"/>
        <v>473618</v>
      </c>
      <c r="U16" s="21">
        <f t="shared" si="9"/>
        <v>473618</v>
      </c>
      <c r="V16" s="21">
        <f t="shared" si="9"/>
        <v>473618</v>
      </c>
      <c r="W16" s="21">
        <f t="shared" si="9"/>
        <v>0</v>
      </c>
      <c r="X16" s="21">
        <f t="shared" si="9"/>
        <v>0</v>
      </c>
      <c r="Y16" s="21">
        <f t="shared" si="9"/>
        <v>0</v>
      </c>
      <c r="Z16" s="21">
        <f t="shared" si="9"/>
        <v>0</v>
      </c>
    </row>
    <row r="17" spans="1:26" s="20" customFormat="1" ht="24" customHeight="1" x14ac:dyDescent="0.2">
      <c r="A17" s="26">
        <v>1</v>
      </c>
      <c r="B17" s="27" t="s">
        <v>20</v>
      </c>
      <c r="C17" s="22">
        <f>D17+E17</f>
        <v>76900</v>
      </c>
      <c r="D17" s="22">
        <f t="shared" ref="D17:D24" si="11">G17+N17+U17</f>
        <v>72927</v>
      </c>
      <c r="E17" s="22">
        <f t="shared" ref="E17:E24" si="12">J17+Q17+X17</f>
        <v>3973</v>
      </c>
      <c r="F17" s="25">
        <f>G17+J17</f>
        <v>23756</v>
      </c>
      <c r="G17" s="25">
        <f>SUM(H17:I17)</f>
        <v>19783</v>
      </c>
      <c r="H17" s="25">
        <v>19783</v>
      </c>
      <c r="I17" s="25"/>
      <c r="J17" s="25">
        <f>K17+L17</f>
        <v>3973</v>
      </c>
      <c r="K17" s="25">
        <v>3973</v>
      </c>
      <c r="L17" s="25"/>
      <c r="M17" s="22">
        <f t="shared" si="8"/>
        <v>0</v>
      </c>
      <c r="N17" s="25">
        <f t="shared" ref="N17:N24" si="13">O17+P17</f>
        <v>0</v>
      </c>
      <c r="O17" s="25"/>
      <c r="P17" s="25"/>
      <c r="Q17" s="25"/>
      <c r="R17" s="25"/>
      <c r="S17" s="25"/>
      <c r="T17" s="22">
        <f t="shared" si="5"/>
        <v>53144</v>
      </c>
      <c r="U17" s="25">
        <f t="shared" ref="U17:U24" si="14">V17+W17</f>
        <v>53144</v>
      </c>
      <c r="V17" s="25">
        <v>53144</v>
      </c>
      <c r="W17" s="25"/>
      <c r="X17" s="25">
        <f t="shared" ref="X17:X24" si="15">Y17+Z17</f>
        <v>0</v>
      </c>
      <c r="Y17" s="25"/>
      <c r="Z17" s="25"/>
    </row>
    <row r="18" spans="1:26" s="20" customFormat="1" ht="24" customHeight="1" x14ac:dyDescent="0.2">
      <c r="A18" s="26">
        <v>2</v>
      </c>
      <c r="B18" s="27" t="s">
        <v>21</v>
      </c>
      <c r="C18" s="22">
        <f t="shared" si="7"/>
        <v>126357</v>
      </c>
      <c r="D18" s="22">
        <f t="shared" si="11"/>
        <v>124313</v>
      </c>
      <c r="E18" s="22">
        <f t="shared" si="12"/>
        <v>2044</v>
      </c>
      <c r="F18" s="25">
        <f t="shared" ref="F18:F24" si="16">G18+J18</f>
        <v>5356</v>
      </c>
      <c r="G18" s="25">
        <f t="shared" ref="G18:G24" si="17">SUM(H18:I18)</f>
        <v>3312</v>
      </c>
      <c r="H18" s="25">
        <v>3312</v>
      </c>
      <c r="I18" s="25"/>
      <c r="J18" s="25">
        <f t="shared" ref="J18:J24" si="18">K18+L18</f>
        <v>2044</v>
      </c>
      <c r="K18" s="25">
        <v>2044</v>
      </c>
      <c r="L18" s="25"/>
      <c r="M18" s="22">
        <f t="shared" si="8"/>
        <v>35028</v>
      </c>
      <c r="N18" s="25">
        <f t="shared" si="13"/>
        <v>35028</v>
      </c>
      <c r="O18" s="25">
        <v>35028</v>
      </c>
      <c r="P18" s="25"/>
      <c r="Q18" s="25"/>
      <c r="R18" s="25"/>
      <c r="S18" s="25"/>
      <c r="T18" s="22">
        <f t="shared" si="5"/>
        <v>85973</v>
      </c>
      <c r="U18" s="25">
        <f t="shared" si="14"/>
        <v>85973</v>
      </c>
      <c r="V18" s="25">
        <v>85973</v>
      </c>
      <c r="W18" s="25"/>
      <c r="X18" s="25">
        <f t="shared" si="15"/>
        <v>0</v>
      </c>
      <c r="Y18" s="25"/>
      <c r="Z18" s="25"/>
    </row>
    <row r="19" spans="1:26" s="20" customFormat="1" ht="24" customHeight="1" x14ac:dyDescent="0.2">
      <c r="A19" s="26">
        <v>3</v>
      </c>
      <c r="B19" s="27" t="s">
        <v>22</v>
      </c>
      <c r="C19" s="22">
        <f t="shared" si="7"/>
        <v>129150</v>
      </c>
      <c r="D19" s="22">
        <f t="shared" si="11"/>
        <v>127106</v>
      </c>
      <c r="E19" s="22">
        <f t="shared" si="12"/>
        <v>2044</v>
      </c>
      <c r="F19" s="25">
        <f t="shared" si="16"/>
        <v>5351</v>
      </c>
      <c r="G19" s="25">
        <f t="shared" si="17"/>
        <v>3307</v>
      </c>
      <c r="H19" s="25">
        <v>3307</v>
      </c>
      <c r="I19" s="25"/>
      <c r="J19" s="25">
        <f t="shared" si="18"/>
        <v>2044</v>
      </c>
      <c r="K19" s="25">
        <v>2044</v>
      </c>
      <c r="L19" s="25"/>
      <c r="M19" s="22">
        <f t="shared" si="8"/>
        <v>32443</v>
      </c>
      <c r="N19" s="25">
        <f t="shared" si="13"/>
        <v>32443</v>
      </c>
      <c r="O19" s="25">
        <v>32443</v>
      </c>
      <c r="P19" s="25"/>
      <c r="Q19" s="25"/>
      <c r="R19" s="25"/>
      <c r="S19" s="25"/>
      <c r="T19" s="22">
        <f t="shared" si="5"/>
        <v>91356</v>
      </c>
      <c r="U19" s="25">
        <f t="shared" si="14"/>
        <v>91356</v>
      </c>
      <c r="V19" s="25">
        <v>91356</v>
      </c>
      <c r="W19" s="25"/>
      <c r="X19" s="25">
        <f t="shared" si="15"/>
        <v>0</v>
      </c>
      <c r="Y19" s="25"/>
      <c r="Z19" s="25"/>
    </row>
    <row r="20" spans="1:26" s="20" customFormat="1" ht="24" customHeight="1" x14ac:dyDescent="0.2">
      <c r="A20" s="26">
        <v>4</v>
      </c>
      <c r="B20" s="27" t="s">
        <v>23</v>
      </c>
      <c r="C20" s="22">
        <f t="shared" si="7"/>
        <v>127792</v>
      </c>
      <c r="D20" s="22">
        <f t="shared" si="11"/>
        <v>126249</v>
      </c>
      <c r="E20" s="22">
        <f t="shared" si="12"/>
        <v>1543</v>
      </c>
      <c r="F20" s="25">
        <f t="shared" si="16"/>
        <v>2445</v>
      </c>
      <c r="G20" s="25">
        <f t="shared" si="17"/>
        <v>902</v>
      </c>
      <c r="H20" s="25">
        <v>902</v>
      </c>
      <c r="I20" s="25"/>
      <c r="J20" s="25">
        <f t="shared" si="18"/>
        <v>1543</v>
      </c>
      <c r="K20" s="25">
        <v>1543</v>
      </c>
      <c r="L20" s="25"/>
      <c r="M20" s="22">
        <f t="shared" si="8"/>
        <v>25385</v>
      </c>
      <c r="N20" s="25">
        <f t="shared" si="13"/>
        <v>25385</v>
      </c>
      <c r="O20" s="25">
        <v>25385</v>
      </c>
      <c r="P20" s="25"/>
      <c r="Q20" s="25"/>
      <c r="R20" s="25"/>
      <c r="S20" s="25"/>
      <c r="T20" s="22">
        <f t="shared" si="5"/>
        <v>99962</v>
      </c>
      <c r="U20" s="25">
        <f t="shared" si="14"/>
        <v>99962</v>
      </c>
      <c r="V20" s="25">
        <v>99962</v>
      </c>
      <c r="W20" s="25"/>
      <c r="X20" s="25">
        <f t="shared" si="15"/>
        <v>0</v>
      </c>
      <c r="Y20" s="25"/>
      <c r="Z20" s="25"/>
    </row>
    <row r="21" spans="1:26" s="20" customFormat="1" ht="24" customHeight="1" x14ac:dyDescent="0.2">
      <c r="A21" s="26">
        <v>5</v>
      </c>
      <c r="B21" s="27" t="s">
        <v>24</v>
      </c>
      <c r="C21" s="22">
        <f t="shared" si="7"/>
        <v>133406</v>
      </c>
      <c r="D21" s="22">
        <f t="shared" si="11"/>
        <v>131863</v>
      </c>
      <c r="E21" s="22">
        <f t="shared" si="12"/>
        <v>1543</v>
      </c>
      <c r="F21" s="25">
        <f t="shared" si="16"/>
        <v>3332</v>
      </c>
      <c r="G21" s="25">
        <f t="shared" si="17"/>
        <v>1789</v>
      </c>
      <c r="H21" s="25">
        <v>1789</v>
      </c>
      <c r="I21" s="25"/>
      <c r="J21" s="25">
        <f t="shared" si="18"/>
        <v>1543</v>
      </c>
      <c r="K21" s="25">
        <v>1543</v>
      </c>
      <c r="L21" s="25"/>
      <c r="M21" s="22">
        <f t="shared" si="8"/>
        <v>32454</v>
      </c>
      <c r="N21" s="25">
        <f t="shared" si="13"/>
        <v>32454</v>
      </c>
      <c r="O21" s="25">
        <v>32454</v>
      </c>
      <c r="P21" s="25"/>
      <c r="Q21" s="25"/>
      <c r="R21" s="25"/>
      <c r="S21" s="25"/>
      <c r="T21" s="22">
        <f t="shared" si="5"/>
        <v>97620</v>
      </c>
      <c r="U21" s="25">
        <f t="shared" si="14"/>
        <v>97620</v>
      </c>
      <c r="V21" s="25">
        <v>97620</v>
      </c>
      <c r="W21" s="25"/>
      <c r="X21" s="25">
        <f t="shared" si="15"/>
        <v>0</v>
      </c>
      <c r="Y21" s="25"/>
      <c r="Z21" s="25"/>
    </row>
    <row r="22" spans="1:26" s="20" customFormat="1" ht="24" customHeight="1" x14ac:dyDescent="0.2">
      <c r="A22" s="26">
        <v>6</v>
      </c>
      <c r="B22" s="27" t="s">
        <v>25</v>
      </c>
      <c r="C22" s="22">
        <f t="shared" si="7"/>
        <v>55925</v>
      </c>
      <c r="D22" s="22">
        <f t="shared" si="11"/>
        <v>52454</v>
      </c>
      <c r="E22" s="22">
        <f t="shared" si="12"/>
        <v>3471</v>
      </c>
      <c r="F22" s="25">
        <f t="shared" si="16"/>
        <v>25869</v>
      </c>
      <c r="G22" s="25">
        <f t="shared" si="17"/>
        <v>22398</v>
      </c>
      <c r="H22" s="25">
        <v>22398</v>
      </c>
      <c r="I22" s="25"/>
      <c r="J22" s="25">
        <f t="shared" si="18"/>
        <v>3471</v>
      </c>
      <c r="K22" s="25">
        <v>3471</v>
      </c>
      <c r="L22" s="25"/>
      <c r="M22" s="22">
        <f t="shared" si="8"/>
        <v>0</v>
      </c>
      <c r="N22" s="25">
        <f t="shared" si="13"/>
        <v>0</v>
      </c>
      <c r="O22" s="25"/>
      <c r="P22" s="25"/>
      <c r="Q22" s="25"/>
      <c r="R22" s="25"/>
      <c r="S22" s="25"/>
      <c r="T22" s="22">
        <f t="shared" si="5"/>
        <v>30056</v>
      </c>
      <c r="U22" s="25">
        <f t="shared" si="14"/>
        <v>30056</v>
      </c>
      <c r="V22" s="25">
        <v>30056</v>
      </c>
      <c r="W22" s="25"/>
      <c r="X22" s="25">
        <f t="shared" si="15"/>
        <v>0</v>
      </c>
      <c r="Y22" s="25"/>
      <c r="Z22" s="25"/>
    </row>
    <row r="23" spans="1:26" s="20" customFormat="1" ht="24" customHeight="1" x14ac:dyDescent="0.2">
      <c r="A23" s="26">
        <v>7</v>
      </c>
      <c r="B23" s="27" t="s">
        <v>26</v>
      </c>
      <c r="C23" s="22">
        <f t="shared" si="7"/>
        <v>21449</v>
      </c>
      <c r="D23" s="22">
        <f t="shared" si="11"/>
        <v>17000</v>
      </c>
      <c r="E23" s="22">
        <f t="shared" si="12"/>
        <v>4449</v>
      </c>
      <c r="F23" s="25">
        <f t="shared" si="16"/>
        <v>11901</v>
      </c>
      <c r="G23" s="25">
        <f t="shared" si="17"/>
        <v>7452</v>
      </c>
      <c r="H23" s="25">
        <v>7452</v>
      </c>
      <c r="I23" s="25"/>
      <c r="J23" s="25">
        <f t="shared" si="18"/>
        <v>4449</v>
      </c>
      <c r="K23" s="25">
        <v>4449</v>
      </c>
      <c r="L23" s="25"/>
      <c r="M23" s="22">
        <f t="shared" si="8"/>
        <v>0</v>
      </c>
      <c r="N23" s="25">
        <f t="shared" si="13"/>
        <v>0</v>
      </c>
      <c r="O23" s="25"/>
      <c r="P23" s="25"/>
      <c r="Q23" s="25"/>
      <c r="R23" s="25"/>
      <c r="S23" s="25"/>
      <c r="T23" s="22">
        <f t="shared" si="5"/>
        <v>9548</v>
      </c>
      <c r="U23" s="25">
        <f t="shared" si="14"/>
        <v>9548</v>
      </c>
      <c r="V23" s="25">
        <v>9548</v>
      </c>
      <c r="W23" s="25"/>
      <c r="X23" s="25">
        <f t="shared" si="15"/>
        <v>0</v>
      </c>
      <c r="Y23" s="25"/>
      <c r="Z23" s="25"/>
    </row>
    <row r="24" spans="1:26" s="20" customFormat="1" ht="24" customHeight="1" x14ac:dyDescent="0.2">
      <c r="A24" s="28">
        <v>8</v>
      </c>
      <c r="B24" s="29" t="s">
        <v>27</v>
      </c>
      <c r="C24" s="30">
        <f t="shared" si="7"/>
        <v>9802</v>
      </c>
      <c r="D24" s="30">
        <f t="shared" si="11"/>
        <v>8970</v>
      </c>
      <c r="E24" s="30">
        <f t="shared" si="12"/>
        <v>832</v>
      </c>
      <c r="F24" s="30">
        <f t="shared" si="16"/>
        <v>3843</v>
      </c>
      <c r="G24" s="30">
        <f t="shared" si="17"/>
        <v>3011</v>
      </c>
      <c r="H24" s="30">
        <v>3011</v>
      </c>
      <c r="I24" s="30"/>
      <c r="J24" s="30">
        <f t="shared" si="18"/>
        <v>832</v>
      </c>
      <c r="K24" s="30">
        <v>832</v>
      </c>
      <c r="L24" s="30"/>
      <c r="M24" s="30">
        <f t="shared" si="8"/>
        <v>0</v>
      </c>
      <c r="N24" s="30">
        <f t="shared" si="13"/>
        <v>0</v>
      </c>
      <c r="O24" s="30"/>
      <c r="P24" s="30"/>
      <c r="Q24" s="30"/>
      <c r="R24" s="30"/>
      <c r="S24" s="30"/>
      <c r="T24" s="30">
        <f t="shared" si="5"/>
        <v>5959</v>
      </c>
      <c r="U24" s="30">
        <f t="shared" si="14"/>
        <v>5959</v>
      </c>
      <c r="V24" s="30">
        <v>5959</v>
      </c>
      <c r="W24" s="30"/>
      <c r="X24" s="30">
        <f t="shared" si="15"/>
        <v>0</v>
      </c>
      <c r="Y24" s="30"/>
      <c r="Z24" s="30"/>
    </row>
  </sheetData>
  <mergeCells count="20">
    <mergeCell ref="A3:Z3"/>
    <mergeCell ref="T4:Z4"/>
    <mergeCell ref="A5:A7"/>
    <mergeCell ref="B5:B7"/>
    <mergeCell ref="C5:C7"/>
    <mergeCell ref="D5:E5"/>
    <mergeCell ref="F5:L5"/>
    <mergeCell ref="T5:Z5"/>
    <mergeCell ref="D6:D7"/>
    <mergeCell ref="E6:E7"/>
    <mergeCell ref="F6:F7"/>
    <mergeCell ref="G6:I6"/>
    <mergeCell ref="J6:L6"/>
    <mergeCell ref="T6:T7"/>
    <mergeCell ref="U6:W6"/>
    <mergeCell ref="X6:Z6"/>
    <mergeCell ref="M5:S5"/>
    <mergeCell ref="M6:M7"/>
    <mergeCell ref="N6:P6"/>
    <mergeCell ref="Q6:S6"/>
  </mergeCells>
  <printOptions horizontalCentered="1"/>
  <pageMargins left="0.26" right="0.2" top="0.53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692A6-E93B-4E19-B4C1-CD5FEDB21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9B6544-6819-4E16-9518-83B6738DA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2025-01-02T05:01:11Z</cp:lastPrinted>
  <dcterms:created xsi:type="dcterms:W3CDTF">2018-08-22T07:49:45Z</dcterms:created>
  <dcterms:modified xsi:type="dcterms:W3CDTF">2025-01-02T05:01:12Z</dcterms:modified>
</cp:coreProperties>
</file>