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3. Cong khai tinh hinh thuc hien 2024\1. CK Quy I\"/>
    </mc:Choice>
  </mc:AlternateContent>
  <xr:revisionPtr revIDLastSave="0" documentId="13_ncr:1_{7D9B5FFF-7320-47D5-B217-2EA3638EC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15" i="1"/>
  <c r="C16" i="1"/>
  <c r="C22" i="1"/>
  <c r="D9" i="1"/>
  <c r="F22" i="1" l="1"/>
  <c r="F18" i="1"/>
  <c r="F17" i="1"/>
  <c r="F12" i="1"/>
  <c r="F10" i="1"/>
  <c r="F8" i="1"/>
  <c r="E21" i="1"/>
  <c r="E20" i="1"/>
  <c r="E19" i="1"/>
  <c r="E18" i="1"/>
  <c r="E17" i="1"/>
  <c r="E12" i="1"/>
  <c r="E10" i="1"/>
  <c r="E8" i="1"/>
  <c r="D16" i="1"/>
  <c r="D15" i="1" s="1"/>
  <c r="F15" i="1" l="1"/>
  <c r="F16" i="1"/>
  <c r="E22" i="1"/>
  <c r="E15" i="1"/>
  <c r="C9" i="1"/>
  <c r="E16" i="1" l="1"/>
  <c r="F9" i="1"/>
  <c r="E9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<sst xmlns="http://schemas.openxmlformats.org/spreadsheetml/2006/main" count="36" uniqueCount="33">
  <si>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</si>
  <si>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</si>
  <si>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</si>
  <si>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</si>
  <si>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</si>
  <si>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</si>
  <si>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</si>
  <si>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</si>
  <si>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</si>
  <si>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</si>
  <si>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</si>
  <si>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</si>
  <si>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</si>
  <si>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</si>
  <si>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</si>
  <si>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</si>
  <si>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</si>
  <si>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</si>
  <si>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</si>
  <si>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</si>
  <si>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</si>
  <si>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</si>
  <si>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</si>
  <si>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</si>
  <si>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</si>
  <si>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</si>
  <si>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</si>
  <si>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</si>
  <si>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</si>
  <si>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</si>
  <si>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ƯỚC THỰC HIỆN QUÝ I</t>
  </si>
  <si>
    <t>CÂN ĐỐI NGÂN SÁCH ĐỊA PHƯƠNG QUÝ I NĂM 2024</t>
  </si>
  <si>
    <t>(Kèm theo Báo cáo số           /BC-STC ngày         /4/2024 của Sở Tài chính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</si>
</sst>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2">
    <font>
      <sz val="11"/>
      <color theme="1"/>
      <name val="Arial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/>
    <xf numFmtId="0" fontId="3" fillId="0" borderId="3" xfId="0" applyFont="1" applyBorder="1" applyAlignment="1">
      <alignment vertical="center" wrapText="1"/>
    </xf>
    <xf numFmtId="3" fontId="4" fillId="0" borderId="1" xfId="0" applyNumberFormat="1" applyFont="1" applyBorder="1"/>
    <xf numFmtId="9" fontId="4" fillId="0" borderId="1" xfId="12" applyFont="1" applyFill="1" applyBorder="1"/>
    <xf numFmtId="9" fontId="4" fillId="0" borderId="2" xfId="12" applyFont="1" applyFill="1" applyBorder="1"/>
    <xf numFmtId="9" fontId="3" fillId="0" borderId="2" xfId="12" applyFont="1" applyFill="1" applyBorder="1"/>
    <xf numFmtId="9" fontId="4" fillId="0" borderId="4" xfId="12" applyFont="1" applyFill="1" applyBorder="1"/>
    <xf numFmtId="167" fontId="4" fillId="0" borderId="0" xfId="11" applyNumberFormat="1" applyFont="1" applyFill="1"/>
    <xf numFmtId="167" fontId="3" fillId="0" borderId="0" xfId="11" applyNumberFormat="1" applyFont="1" applyFill="1"/>
    <xf numFmtId="0" fontId="4" fillId="0" borderId="2" xfId="12" applyNumberFormat="1" applyFont="1" applyFill="1" applyBorder="1"/>
    <xf numFmtId="0" fontId="4" fillId="0" borderId="4" xfId="1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E24" sqref="E24"/>
    </sheetView>
  </sheetViews>
  <sheetFormatPr defaultColWidth="12.875" defaultRowHeight="15.75"/>
  <cols>
    <col min="1" max="1" width="5.375" style="3" customWidth="1"/>
    <col min="2" max="2" width="42.625" style="3" customWidth="1"/>
    <col min="3" max="3" width="11.625" style="3" customWidth="1"/>
    <col min="4" max="4" width="10.375" style="3" customWidth="1"/>
    <col min="5" max="5" width="9" style="3" customWidth="1"/>
    <col min="6" max="6" width="9.125" style="3" customWidth="1"/>
    <col min="7" max="7" width="11.625" style="3" hidden="1" customWidth="1"/>
    <col min="8" max="16384" width="12.875" style="3"/>
  </cols>
  <sheetData>
    <row r="1" spans="1:14" ht="21" customHeight="1">
      <c r="A1" s="1"/>
      <c r="B1" s="1"/>
      <c r="C1" s="1"/>
      <c r="D1" s="37" t="s">
        <v>19</v>
      </c>
      <c r="E1" s="38"/>
      <c r="F1" s="38"/>
    </row>
    <row r="2" spans="1:14" ht="20.25">
      <c r="A2" s="2" t="s">
        <v>31</v>
      </c>
      <c r="B2" s="14"/>
      <c r="C2" s="15"/>
      <c r="D2" s="15"/>
      <c r="E2" s="15"/>
      <c r="F2" s="15"/>
    </row>
    <row r="3" spans="1:14" ht="21.75" customHeight="1">
      <c r="A3" s="39" t="s">
        <v>32</v>
      </c>
      <c r="B3" s="39"/>
      <c r="C3" s="39"/>
      <c r="D3" s="39"/>
      <c r="E3" s="39"/>
      <c r="F3" s="39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19"/>
      <c r="B4" s="19"/>
      <c r="C4" s="19"/>
      <c r="D4" s="19"/>
      <c r="E4" s="19"/>
      <c r="F4" s="18" t="s">
        <v>0</v>
      </c>
      <c r="G4" s="20"/>
      <c r="H4" s="20"/>
      <c r="I4" s="20"/>
      <c r="J4" s="4"/>
      <c r="K4" s="4"/>
      <c r="L4" s="4"/>
      <c r="M4" s="4"/>
      <c r="N4" s="4"/>
    </row>
    <row r="5" spans="1:14" s="16" customFormat="1" ht="36" customHeight="1">
      <c r="A5" s="40" t="s">
        <v>1</v>
      </c>
      <c r="B5" s="40" t="s">
        <v>2</v>
      </c>
      <c r="C5" s="40" t="s">
        <v>20</v>
      </c>
      <c r="D5" s="40" t="s">
        <v>30</v>
      </c>
      <c r="E5" s="43" t="s">
        <v>21</v>
      </c>
      <c r="F5" s="44"/>
    </row>
    <row r="6" spans="1:14" s="16" customFormat="1" ht="16.5">
      <c r="A6" s="41"/>
      <c r="B6" s="41"/>
      <c r="C6" s="41"/>
      <c r="D6" s="41"/>
      <c r="E6" s="40" t="s">
        <v>20</v>
      </c>
      <c r="F6" s="40" t="s">
        <v>22</v>
      </c>
    </row>
    <row r="7" spans="1:14" s="16" customFormat="1" ht="28.5" customHeight="1">
      <c r="A7" s="42"/>
      <c r="B7" s="42"/>
      <c r="C7" s="42"/>
      <c r="D7" s="42"/>
      <c r="E7" s="45"/>
      <c r="F7" s="45"/>
    </row>
    <row r="8" spans="1:14" s="13" customFormat="1" ht="24.95" customHeight="1">
      <c r="A8" s="6" t="s">
        <v>3</v>
      </c>
      <c r="B8" s="21" t="s">
        <v>23</v>
      </c>
      <c r="C8" s="28">
        <v>10686315</v>
      </c>
      <c r="D8" s="28">
        <v>2852223</v>
      </c>
      <c r="E8" s="29">
        <f>D8/C8</f>
        <v>0.26690426026183955</v>
      </c>
      <c r="F8" s="29">
        <f>D8/G8</f>
        <v>0.87805529037745733</v>
      </c>
      <c r="G8" s="33">
        <v>3248341</v>
      </c>
    </row>
    <row r="9" spans="1:14" s="13" customFormat="1" ht="24.95" customHeight="1">
      <c r="A9" s="7" t="s">
        <v>5</v>
      </c>
      <c r="B9" s="8" t="s">
        <v>24</v>
      </c>
      <c r="C9" s="26">
        <f>SUM(C10:C13)</f>
        <v>2236000</v>
      </c>
      <c r="D9" s="26">
        <f>SUM(D10:D13)+2450</f>
        <v>294131</v>
      </c>
      <c r="E9" s="30">
        <f>D9/C9</f>
        <v>0.13154338103756708</v>
      </c>
      <c r="F9" s="30">
        <f>D9/G9</f>
        <v>0.85182031700246452</v>
      </c>
      <c r="G9" s="33">
        <v>345297</v>
      </c>
    </row>
    <row r="10" spans="1:14" s="5" customFormat="1" ht="24.95" customHeight="1">
      <c r="A10" s="9">
        <v>1</v>
      </c>
      <c r="B10" s="10" t="s">
        <v>17</v>
      </c>
      <c r="C10" s="11">
        <v>2181000</v>
      </c>
      <c r="D10" s="11">
        <v>285709</v>
      </c>
      <c r="E10" s="31">
        <f>D10/C10</f>
        <v>0.13099908298945437</v>
      </c>
      <c r="F10" s="31">
        <f>D10/G10</f>
        <v>0.8638425116858458</v>
      </c>
      <c r="G10" s="34">
        <v>330742</v>
      </c>
    </row>
    <row r="11" spans="1:14" s="5" customFormat="1" ht="24.95" customHeight="1">
      <c r="A11" s="9">
        <v>2</v>
      </c>
      <c r="B11" s="10" t="s">
        <v>25</v>
      </c>
      <c r="C11" s="11">
        <v>0</v>
      </c>
      <c r="D11" s="11">
        <v>0</v>
      </c>
      <c r="E11" s="31">
        <v>0</v>
      </c>
      <c r="F11" s="31">
        <v>0</v>
      </c>
      <c r="G11" s="34">
        <v>0</v>
      </c>
    </row>
    <row r="12" spans="1:14" s="5" customFormat="1" ht="24.95" customHeight="1">
      <c r="A12" s="9">
        <v>3</v>
      </c>
      <c r="B12" s="10" t="s">
        <v>26</v>
      </c>
      <c r="C12" s="11">
        <v>55000</v>
      </c>
      <c r="D12" s="11">
        <v>5972</v>
      </c>
      <c r="E12" s="31">
        <f>D12/C12</f>
        <v>0.10858181818181818</v>
      </c>
      <c r="F12" s="31">
        <f t="shared" ref="F12" si="0">D12/G12</f>
        <v>0.47948615014050583</v>
      </c>
      <c r="G12" s="34">
        <v>12455</v>
      </c>
    </row>
    <row r="13" spans="1:14" s="5" customFormat="1" ht="24.95" customHeight="1">
      <c r="A13" s="9">
        <v>4</v>
      </c>
      <c r="B13" s="10" t="s">
        <v>18</v>
      </c>
      <c r="C13" s="11">
        <v>0</v>
      </c>
      <c r="D13" s="11">
        <v>0</v>
      </c>
      <c r="E13" s="31">
        <v>0</v>
      </c>
      <c r="F13" s="31">
        <v>0</v>
      </c>
      <c r="G13" s="34">
        <v>0</v>
      </c>
    </row>
    <row r="14" spans="1:14" s="13" customFormat="1" ht="24.95" customHeight="1">
      <c r="A14" s="7" t="s">
        <v>6</v>
      </c>
      <c r="B14" s="8" t="s">
        <v>7</v>
      </c>
      <c r="C14" s="26"/>
      <c r="D14" s="26">
        <v>421020</v>
      </c>
      <c r="E14" s="30">
        <v>0</v>
      </c>
      <c r="F14" s="35"/>
      <c r="G14" s="33">
        <v>829734</v>
      </c>
    </row>
    <row r="15" spans="1:14" s="13" customFormat="1" ht="24.95" customHeight="1">
      <c r="A15" s="7" t="s">
        <v>4</v>
      </c>
      <c r="B15" s="22" t="s">
        <v>8</v>
      </c>
      <c r="C15" s="26">
        <f>C16+C22</f>
        <v>10693415</v>
      </c>
      <c r="D15" s="26">
        <f>D16+D22</f>
        <v>2436107</v>
      </c>
      <c r="E15" s="30">
        <f t="shared" ref="E15:E22" si="1">D15/C15</f>
        <v>0.22781375266928292</v>
      </c>
      <c r="F15" s="30">
        <f>D15/G15</f>
        <v>0.94802623847027356</v>
      </c>
      <c r="G15" s="33">
        <v>2569662</v>
      </c>
    </row>
    <row r="16" spans="1:14" s="13" customFormat="1" ht="24.95" customHeight="1">
      <c r="A16" s="7" t="s">
        <v>5</v>
      </c>
      <c r="B16" s="8" t="s">
        <v>27</v>
      </c>
      <c r="C16" s="26">
        <f>SUM(C17:C21)+80367+3000</f>
        <v>7606263</v>
      </c>
      <c r="D16" s="26">
        <f>SUM(D17:D21)</f>
        <v>1369708</v>
      </c>
      <c r="E16" s="30">
        <f t="shared" si="1"/>
        <v>0.18007633972162151</v>
      </c>
      <c r="F16" s="30">
        <f>D16/G16</f>
        <v>1.0843529347499954</v>
      </c>
      <c r="G16" s="33">
        <v>1263157</v>
      </c>
    </row>
    <row r="17" spans="1:7" s="5" customFormat="1" ht="24.95" customHeight="1">
      <c r="A17" s="9">
        <v>1</v>
      </c>
      <c r="B17" s="10" t="s">
        <v>9</v>
      </c>
      <c r="C17" s="11">
        <v>881792</v>
      </c>
      <c r="D17" s="11">
        <v>123270</v>
      </c>
      <c r="E17" s="31">
        <f t="shared" si="1"/>
        <v>0.13979487226012483</v>
      </c>
      <c r="F17" s="31">
        <f t="shared" ref="F17:F18" si="2">D17/G17</f>
        <v>0.67766514205295103</v>
      </c>
      <c r="G17" s="34">
        <v>181904</v>
      </c>
    </row>
    <row r="18" spans="1:7" s="5" customFormat="1" ht="24.95" customHeight="1">
      <c r="A18" s="9">
        <v>2</v>
      </c>
      <c r="B18" s="10" t="s">
        <v>10</v>
      </c>
      <c r="C18" s="11">
        <v>6454640</v>
      </c>
      <c r="D18" s="11">
        <v>1246438</v>
      </c>
      <c r="E18" s="31">
        <f t="shared" si="1"/>
        <v>0.19310728406231797</v>
      </c>
      <c r="F18" s="31">
        <f t="shared" si="2"/>
        <v>1.1527718304596613</v>
      </c>
      <c r="G18" s="34">
        <v>1081253</v>
      </c>
    </row>
    <row r="19" spans="1:7" s="5" customFormat="1" ht="39.75" customHeight="1">
      <c r="A19" s="9">
        <v>3</v>
      </c>
      <c r="B19" s="27" t="s">
        <v>11</v>
      </c>
      <c r="C19" s="11">
        <v>608</v>
      </c>
      <c r="D19" s="11"/>
      <c r="E19" s="31">
        <f t="shared" si="1"/>
        <v>0</v>
      </c>
      <c r="F19" s="31"/>
      <c r="G19" s="34"/>
    </row>
    <row r="20" spans="1:7" s="5" customFormat="1" ht="24.95" customHeight="1">
      <c r="A20" s="9">
        <v>4</v>
      </c>
      <c r="B20" s="10" t="s">
        <v>12</v>
      </c>
      <c r="C20" s="11">
        <v>1000</v>
      </c>
      <c r="D20" s="11"/>
      <c r="E20" s="31">
        <f t="shared" si="1"/>
        <v>0</v>
      </c>
      <c r="F20" s="31"/>
      <c r="G20" s="34"/>
    </row>
    <row r="21" spans="1:7" s="5" customFormat="1" ht="29.25" customHeight="1">
      <c r="A21" s="9">
        <v>5</v>
      </c>
      <c r="B21" s="10" t="s">
        <v>13</v>
      </c>
      <c r="C21" s="11">
        <v>184856</v>
      </c>
      <c r="D21" s="11"/>
      <c r="E21" s="31">
        <f t="shared" si="1"/>
        <v>0</v>
      </c>
      <c r="F21" s="31"/>
      <c r="G21" s="34"/>
    </row>
    <row r="22" spans="1:7" s="13" customFormat="1" ht="38.25" customHeight="1">
      <c r="A22" s="7" t="s">
        <v>6</v>
      </c>
      <c r="B22" s="25" t="s">
        <v>28</v>
      </c>
      <c r="C22" s="26">
        <f>1722382+1364770</f>
        <v>3087152</v>
      </c>
      <c r="D22" s="26">
        <f>417100+649299</f>
        <v>1066399</v>
      </c>
      <c r="E22" s="30">
        <f t="shared" si="1"/>
        <v>0.3454313231094549</v>
      </c>
      <c r="F22" s="30">
        <f>D22/G22</f>
        <v>0.81622267040692531</v>
      </c>
      <c r="G22" s="33">
        <v>1306505</v>
      </c>
    </row>
    <row r="23" spans="1:7" s="5" customFormat="1" ht="24.95" customHeight="1">
      <c r="A23" s="7" t="s">
        <v>14</v>
      </c>
      <c r="B23" s="22" t="s">
        <v>15</v>
      </c>
      <c r="C23" s="11"/>
      <c r="D23" s="11"/>
      <c r="E23" s="31"/>
      <c r="F23" s="31"/>
      <c r="G23" s="34"/>
    </row>
    <row r="24" spans="1:7" s="13" customFormat="1" ht="24.95" customHeight="1">
      <c r="A24" s="17" t="s">
        <v>16</v>
      </c>
      <c r="B24" s="23" t="s">
        <v>29</v>
      </c>
      <c r="C24" s="24"/>
      <c r="D24" s="24"/>
      <c r="E24" s="32"/>
      <c r="F24" s="36"/>
      <c r="G24" s="33"/>
    </row>
    <row r="25" spans="1:7" ht="19.5" customHeight="1">
      <c r="A25" s="12"/>
      <c r="B25" s="12"/>
      <c r="C25" s="5"/>
      <c r="D25" s="5"/>
      <c r="E25" s="5"/>
      <c r="F25" s="5"/>
    </row>
    <row r="26" spans="1:7" ht="18.75">
      <c r="A26" s="5"/>
      <c r="B26" s="12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51" right="0.2" top="0.47" bottom="0.54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6F428-C5C5-42A0-945C-82FC191F8835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2024-04-10T09:53:40Z</cp:lastPrinted>
  <dcterms:created xsi:type="dcterms:W3CDTF">2018-08-22T07:49:45Z</dcterms:created>
  <dcterms:modified xsi:type="dcterms:W3CDTF">2024-04-10T09:53:41Z</dcterms:modified>
</cp:coreProperties>
</file>