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NAM 2023\10. CONG KHAI 2023\6. CONG KHAI QUYET TOAN 2022\"/>
    </mc:Choice>
  </mc:AlternateContent>
  <bookViews>
    <workbookView xWindow="-120" yWindow="-120" windowWidth="15600" windowHeight="11760" firstSheet="1" activeTab="1"/>
  </bookViews>
  <sheets>
    <sheet name="foxz" sheetId="2" state="veryHidden" r:id="rId1"/>
    <sheet name="Sheet1" sheetId="1" r:id="rId2"/>
  </sheets>
  <definedNames>
    <definedName name="_xlnm.Print_Area" localSheetId="1">Sheet1!$A$1:$E$43</definedName>
    <definedName name="_xlnm.Print_Titles" localSheetId="1">Sheet1!$7:$7</definedName>
  </definedNames>
  <calcPr calcId="162913"/>
</workbook>
</file>

<file path=xl/calcChain.xml><?xml version="1.0" encoding="utf-8"?>
<calcChain xmlns="http://schemas.openxmlformats.org/spreadsheetml/2006/main">
  <c r="D8" i="1" l="1"/>
  <c r="C8" i="1"/>
  <c r="E31" i="1" l="1"/>
  <c r="E30" i="1"/>
  <c r="E29" i="1"/>
  <c r="E27" i="1"/>
  <c r="E13" i="1"/>
  <c r="E9" i="1"/>
  <c r="E41" i="1" l="1"/>
  <c r="D12" i="1" l="1"/>
  <c r="D10" i="1" s="1"/>
  <c r="E35" i="1" l="1"/>
  <c r="E32" i="1" l="1"/>
  <c r="E33" i="1"/>
  <c r="E34" i="1"/>
  <c r="E36" i="1"/>
  <c r="E37" i="1"/>
  <c r="E38" i="1"/>
  <c r="E39" i="1"/>
  <c r="E40" i="1"/>
  <c r="C12" i="1" l="1"/>
  <c r="E12" i="1" l="1"/>
  <c r="C10" i="1"/>
  <c r="A30" i="1"/>
  <c r="A31" i="1" s="1"/>
  <c r="A32" i="1" s="1"/>
  <c r="A33" i="1" s="1"/>
  <c r="A34" i="1" s="1"/>
  <c r="A35" i="1" s="1"/>
  <c r="A36" i="1" s="1"/>
  <c r="A37" i="1" s="1"/>
  <c r="A38" i="1" s="1"/>
  <c r="E10" i="1" l="1"/>
  <c r="E8" i="1"/>
</calcChain>
</file>

<file path=xl/sharedStrings.xml><?xml version="1.0" encoding="utf-8"?>
<sst xmlns="http://schemas.openxmlformats.org/spreadsheetml/2006/main" count="66" uniqueCount="54">
  <si>
    <t>STT</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</si>
  <si>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</si>
  <si>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</si>
  <si>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</si>
  <si>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</si>
  <si>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</si>
  <si>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</si>
  <si>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</si>
  <si>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</si>
  <si>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</si>
  <si>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</si>
  <si>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</si>
  <si>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</si>
  <si>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t>
  </si>
  <si>
    <t>SO SÁNH (%)</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</si>
  <si>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</si>
  <si>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</si>
  <si>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</si>
  <si>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</si>
  <si>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</si>
  <si>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</si>
  <si>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</si>
  <si>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</si>
  <si>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</si>
  <si>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</si>
  <si>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</si>
  <si>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</si>
  <si>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</si>
  <si>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</si>
  <si>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</si>
  <si>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</si>
  <si>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</si>
  <si>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</si>
  <si>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</si>
  <si>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</si>
  <si>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</si>
  <si>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</si>
  <si>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</si>
  <si>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</si>
  <si>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</si>
  <si>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</si>
  <si>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</si>
  <si>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</si>
  <si>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</si>
  <si>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</si>
  <si>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QUYẾT TOÁN</t>
  </si>
  <si>
    <t>UBND TỈNH LAI CHÂU</t>
  </si>
  <si>
    <t>Đơn vị: Đồng</t>
  </si>
  <si>
    <t>Chi tạo nguồn, điều chỉnh tiền lương</t>
  </si>
  <si>
    <t>Biểu số 65/CK-NSNN</t>
  </si>
  <si>
    <t>TỔNG CHI NGÂN SÁCH ĐỊA PHƯƠNG</t>
  </si>
  <si>
    <t>QUYẾT TOÁN CHI NGÂN SÁCH CẤP TỈNH THEO TỪNG LĨNH VỰC NĂM 2022</t>
  </si>
  <si>
    <t>B52</t>
  </si>
  <si>
    <t>(Kèm theo Quyết định số:        /QĐ-UBND ngày         /       /2024 của UBND tỉnh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</si>
</sst>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_(&quot;$&quot;* \(#,##0.00\);_(&quot;$&quot;* &quot;-&quot;??_);_(@_)"/>
    <numFmt numFmtId="165" formatCode="_(* #,##0.00_);_(* \(#,##0.00\);_(* &quot;-&quot;??_);_(@_)"/>
    <numFmt numFmtId="166" formatCode="###,###"/>
    <numFmt numFmtId="167" formatCode="_(* #,##0_);_(* \(#,##0\);_(* &quot;-&quot;??_);_(@_)"/>
    <numFmt numFmtId="168" formatCode="#,###;\-#,###;&quot;&quot;;_(@_)"/>
    <numFmt numFmtId="169" formatCode="0.0%"/>
  </numFmts>
  <fonts count="22">
    <font>
      <sz val="11"/>
      <color theme="1"/>
      <name val="Calibri"/>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3"/>
      <name val="VnTime"/>
    </font>
    <font>
      <sz val="11"/>
      <color theme="1"/>
      <name val="Calibri"/>
      <family val="2"/>
      <charset val="163"/>
      <scheme val="minor"/>
    </font>
    <font>
      <sz val="11"/>
      <color theme="1"/>
      <name val="Calibri"/>
      <family val="2"/>
      <scheme val="minor"/>
    </font>
    <font>
      <b/>
      <sz val="11"/>
      <name val="Times New Roman"/>
      <family val="1"/>
    </font>
    <font>
      <i/>
      <sz val="12"/>
      <name val="Times New Roman"/>
      <family val="1"/>
    </font>
    <font>
      <i/>
      <sz val="13"/>
      <name val="Times New Roman"/>
      <family val="1"/>
    </font>
    <font>
      <sz val="11"/>
      <name val="Times New Roman"/>
      <family val="1"/>
    </font>
    <font>
      <i/>
      <sz val="11"/>
      <name val="Times New Roman"/>
      <family val="1"/>
    </font>
    <font>
      <b/>
      <sz val="10"/>
      <name val="Times New Roman"/>
      <family val="1"/>
    </font>
    <font>
      <sz val="12"/>
      <name val="Times New Roman"/>
      <family val="1"/>
    </font>
    <font>
      <b/>
      <sz val="12"/>
      <name val="Times New Roman"/>
      <family val="1"/>
    </font>
    <font>
      <sz val="13"/>
      <name val="Times New Roman"/>
      <family val="1"/>
    </font>
    <font>
      <sz val="12"/>
      <name val=".VnArial Narrow"/>
    </font>
    <font>
      <b/>
      <sz val="13"/>
      <name val="Times New Roman"/>
      <family val="1"/>
    </font>
    <font>
      <sz val="10"/>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165" fontId="6" fillId="0" borderId="0" applyFont="0" applyFill="0" applyBorder="0" applyAlignment="0" applyProtection="0"/>
    <xf numFmtId="164" fontId="6" fillId="0" borderId="0" applyFont="0" applyFill="0" applyBorder="0" applyAlignment="0" applyProtection="0"/>
    <xf numFmtId="168" fontId="5" fillId="0" borderId="0" applyFont="0" applyFill="0" applyBorder="0" applyAlignment="0" applyProtection="0"/>
    <xf numFmtId="0" fontId="3" fillId="0" borderId="0"/>
    <xf numFmtId="0" fontId="4" fillId="0" borderId="0"/>
    <xf numFmtId="0" fontId="2" fillId="0" borderId="0"/>
    <xf numFmtId="0" fontId="8" fillId="0" borderId="0"/>
    <xf numFmtId="0" fontId="3" fillId="0" borderId="0"/>
    <xf numFmtId="0" fontId="6" fillId="0" borderId="0"/>
    <xf numFmtId="0" fontId="1" fillId="0" borderId="0"/>
    <xf numFmtId="0" fontId="7" fillId="0" borderId="0"/>
    <xf numFmtId="165" fontId="9" fillId="0" borderId="0" applyFont="0" applyFill="0" applyBorder="0" applyAlignment="0" applyProtection="0"/>
    <xf numFmtId="0" fontId="1" fillId="0" borderId="0"/>
    <xf numFmtId="0" fontId="19" fillId="0" borderId="0"/>
  </cellStyleXfs>
  <cellXfs count="46">
    <xf numFmtId="0" fontId="0" fillId="0" borderId="0" xfId="0"/>
    <xf numFmtId="0" fontId="17" fillId="0" borderId="0" xfId="0" applyFont="1" applyFill="1" applyAlignment="1">
      <alignment horizontal="left" vertical="center"/>
    </xf>
    <xf numFmtId="0" fontId="18" fillId="0" borderId="0" xfId="9" applyFont="1" applyFill="1" applyAlignment="1">
      <alignment vertical="center"/>
    </xf>
    <xf numFmtId="0" fontId="18" fillId="0" borderId="0" xfId="9" applyFont="1" applyFill="1" applyAlignment="1">
      <alignment horizontal="right" vertical="center"/>
    </xf>
    <xf numFmtId="164" fontId="12" fillId="0" borderId="0" xfId="2" applyFont="1" applyFill="1" applyAlignment="1">
      <alignment horizontal="right" vertical="center"/>
    </xf>
    <xf numFmtId="0" fontId="10" fillId="0" borderId="2" xfId="9" applyFont="1" applyFill="1" applyBorder="1" applyAlignment="1">
      <alignment horizontal="center" vertical="center" wrapText="1"/>
    </xf>
    <xf numFmtId="167" fontId="10" fillId="0" borderId="2" xfId="1" applyNumberFormat="1" applyFont="1" applyFill="1" applyBorder="1" applyAlignment="1">
      <alignment horizontal="center" vertical="center" wrapText="1"/>
    </xf>
    <xf numFmtId="0" fontId="10" fillId="0" borderId="1" xfId="9" applyFont="1" applyFill="1" applyBorder="1" applyAlignment="1">
      <alignment horizontal="center" vertical="center" wrapText="1"/>
    </xf>
    <xf numFmtId="0" fontId="10" fillId="0" borderId="1" xfId="9" applyFont="1" applyFill="1" applyBorder="1" applyAlignment="1">
      <alignment horizontal="left" vertical="center" wrapText="1"/>
    </xf>
    <xf numFmtId="167" fontId="15" fillId="0" borderId="1" xfId="12" applyNumberFormat="1" applyFont="1" applyBorder="1" applyAlignment="1">
      <alignment horizontal="right" vertical="center" wrapText="1"/>
    </xf>
    <xf numFmtId="0" fontId="17" fillId="0" borderId="1" xfId="9" applyFont="1" applyFill="1" applyBorder="1" applyAlignment="1">
      <alignment horizontal="center" vertical="center" wrapText="1"/>
    </xf>
    <xf numFmtId="0" fontId="16" fillId="0" borderId="1" xfId="9" applyFont="1" applyFill="1" applyBorder="1" applyAlignment="1">
      <alignment horizontal="left" vertical="center" wrapText="1"/>
    </xf>
    <xf numFmtId="0" fontId="17" fillId="0" borderId="1" xfId="9" applyFont="1" applyFill="1" applyBorder="1" applyAlignment="1">
      <alignment vertical="center" wrapText="1"/>
    </xf>
    <xf numFmtId="0" fontId="16" fillId="0" borderId="1" xfId="0" applyFont="1" applyFill="1" applyBorder="1" applyAlignment="1">
      <alignment horizontal="center" vertical="center" wrapText="1"/>
    </xf>
    <xf numFmtId="166" fontId="16" fillId="0" borderId="1" xfId="0" applyNumberFormat="1" applyFont="1" applyFill="1" applyBorder="1" applyAlignment="1">
      <alignment vertical="center" wrapText="1"/>
    </xf>
    <xf numFmtId="166" fontId="11" fillId="0" borderId="1" xfId="0" applyNumberFormat="1" applyFont="1" applyFill="1" applyBorder="1" applyAlignment="1">
      <alignment vertical="center" wrapText="1"/>
    </xf>
    <xf numFmtId="167" fontId="11" fillId="0" borderId="1" xfId="12" applyNumberFormat="1" applyFont="1" applyFill="1" applyBorder="1" applyAlignment="1">
      <alignment vertical="center" wrapText="1"/>
    </xf>
    <xf numFmtId="0" fontId="16" fillId="0" borderId="1" xfId="11" applyFont="1" applyFill="1" applyBorder="1" applyAlignment="1">
      <alignment horizontal="center" vertical="center" wrapText="1"/>
    </xf>
    <xf numFmtId="166" fontId="16" fillId="0" borderId="1" xfId="11" applyNumberFormat="1" applyFont="1" applyFill="1" applyBorder="1" applyAlignment="1">
      <alignment vertical="center" wrapText="1"/>
    </xf>
    <xf numFmtId="166" fontId="16" fillId="0" borderId="1" xfId="11" applyNumberFormat="1" applyFont="1" applyFill="1" applyBorder="1" applyAlignment="1">
      <alignment horizontal="justify" vertical="center" wrapText="1"/>
    </xf>
    <xf numFmtId="0" fontId="16" fillId="0" borderId="1" xfId="9" applyFont="1" applyFill="1" applyBorder="1" applyAlignment="1">
      <alignment horizontal="center" vertical="center" wrapText="1"/>
    </xf>
    <xf numFmtId="0" fontId="11" fillId="0" borderId="1" xfId="9" applyFont="1" applyFill="1" applyBorder="1" applyAlignment="1">
      <alignment vertical="center" wrapText="1"/>
    </xf>
    <xf numFmtId="0" fontId="17" fillId="0" borderId="1" xfId="11" applyFont="1" applyFill="1" applyBorder="1" applyAlignment="1">
      <alignment horizontal="center" vertical="center" wrapText="1"/>
    </xf>
    <xf numFmtId="166" fontId="17" fillId="0" borderId="1" xfId="11" applyNumberFormat="1" applyFont="1" applyFill="1" applyBorder="1" applyAlignment="1">
      <alignment vertical="center" wrapText="1"/>
    </xf>
    <xf numFmtId="0" fontId="17" fillId="0" borderId="3" xfId="0" applyFont="1" applyFill="1" applyBorder="1" applyAlignment="1">
      <alignment vertical="center"/>
    </xf>
    <xf numFmtId="167" fontId="13" fillId="0" borderId="0" xfId="1" applyNumberFormat="1" applyFont="1" applyFill="1" applyAlignment="1">
      <alignment vertical="center"/>
    </xf>
    <xf numFmtId="3" fontId="15" fillId="0" borderId="1" xfId="0" applyNumberFormat="1" applyFont="1" applyBorder="1" applyAlignment="1">
      <alignment horizontal="right" vertical="center" wrapText="1"/>
    </xf>
    <xf numFmtId="3" fontId="10" fillId="0" borderId="3" xfId="0" applyNumberFormat="1" applyFont="1" applyBorder="1" applyAlignment="1">
      <alignment horizontal="center" vertical="center" wrapText="1"/>
    </xf>
    <xf numFmtId="3" fontId="15" fillId="0" borderId="3" xfId="0" applyNumberFormat="1" applyFont="1" applyBorder="1" applyAlignment="1">
      <alignment horizontal="right" vertical="center" wrapText="1"/>
    </xf>
    <xf numFmtId="9" fontId="10" fillId="0" borderId="3" xfId="0" applyNumberFormat="1" applyFont="1" applyBorder="1" applyAlignment="1">
      <alignment vertical="center"/>
    </xf>
    <xf numFmtId="9" fontId="10" fillId="0" borderId="1" xfId="0" applyNumberFormat="1" applyFont="1" applyBorder="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169" fontId="10" fillId="0" borderId="1" xfId="0" applyNumberFormat="1" applyFont="1" applyBorder="1" applyAlignment="1">
      <alignment vertical="center"/>
    </xf>
    <xf numFmtId="169" fontId="13" fillId="0" borderId="1" xfId="0" applyNumberFormat="1" applyFont="1" applyBorder="1" applyAlignment="1">
      <alignment vertical="center"/>
    </xf>
    <xf numFmtId="0" fontId="13" fillId="0" borderId="0" xfId="9" applyFont="1" applyFill="1" applyAlignment="1">
      <alignment horizontal="center" vertical="center"/>
    </xf>
    <xf numFmtId="0" fontId="20" fillId="0" borderId="0" xfId="9" applyFont="1" applyFill="1" applyAlignment="1">
      <alignment vertical="center"/>
    </xf>
    <xf numFmtId="3" fontId="15" fillId="2" borderId="1" xfId="0" applyNumberFormat="1" applyFont="1" applyFill="1" applyBorder="1" applyAlignment="1">
      <alignment horizontal="right" vertical="center" wrapText="1"/>
    </xf>
    <xf numFmtId="3" fontId="21" fillId="2" borderId="1" xfId="0" applyNumberFormat="1" applyFont="1" applyFill="1" applyBorder="1" applyAlignment="1">
      <alignment horizontal="right" vertical="center" wrapText="1"/>
    </xf>
    <xf numFmtId="3" fontId="21" fillId="0" borderId="1" xfId="0" applyNumberFormat="1" applyFont="1" applyBorder="1" applyAlignment="1">
      <alignment horizontal="right" vertical="center" wrapText="1"/>
    </xf>
    <xf numFmtId="0" fontId="11" fillId="0" borderId="0" xfId="9" applyFont="1" applyFill="1" applyAlignment="1">
      <alignment horizontal="center" vertical="center"/>
    </xf>
    <xf numFmtId="167" fontId="14" fillId="0" borderId="0" xfId="1" applyNumberFormat="1" applyFont="1" applyFill="1" applyAlignment="1">
      <alignment horizontal="right" vertical="center"/>
    </xf>
    <xf numFmtId="9" fontId="13" fillId="0" borderId="1" xfId="0" applyNumberFormat="1" applyFont="1" applyBorder="1" applyAlignment="1">
      <alignment vertical="center"/>
    </xf>
    <xf numFmtId="0" fontId="17" fillId="0" borderId="0" xfId="9" applyFont="1" applyFill="1" applyAlignment="1">
      <alignment horizontal="center" vertical="center"/>
    </xf>
    <xf numFmtId="0" fontId="11" fillId="0" borderId="0" xfId="9" applyFont="1" applyFill="1" applyAlignment="1">
      <alignment horizontal="center" vertical="center"/>
    </xf>
    <xf numFmtId="167" fontId="14" fillId="0" borderId="0" xfId="1" applyNumberFormat="1" applyFont="1" applyFill="1" applyAlignment="1">
      <alignment horizontal="right" vertical="center"/>
    </xf>
  </cellXfs>
  <cellStyles count="15">
    <cellStyle name="Comma" xfId="12" builtinId="3"/>
    <cellStyle name="Comma 2" xfId="1"/>
    <cellStyle name="Currency 2" xfId="2"/>
    <cellStyle name="HAI" xfId="3"/>
    <cellStyle name="Normal" xfId="0" builtinId="0"/>
    <cellStyle name="Normal 2" xfId="4"/>
    <cellStyle name="Normal 3" xfId="5"/>
    <cellStyle name="Normal 4" xfId="6"/>
    <cellStyle name="Normal 4 2" xfId="13"/>
    <cellStyle name="Normal 5" xfId="7"/>
    <cellStyle name="Normal 6" xfId="8"/>
    <cellStyle name="Normal 7" xfId="9"/>
    <cellStyle name="Normal 8" xfId="10"/>
    <cellStyle name="Normal 8 2" xfId="14"/>
    <cellStyle name="Normal_Chi NSTW NSDP 2002 - PL"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zoomScaleNormal="100" workbookViewId="0">
      <selection activeCell="H13" sqref="H13"/>
    </sheetView>
  </sheetViews>
  <sheetFormatPr defaultRowHeight="16.5"/>
  <cols>
    <col min="1" max="1" width="6" style="2" customWidth="1"/>
    <col min="2" max="2" width="47.85546875" style="2" customWidth="1"/>
    <col min="3" max="3" width="16.28515625" style="2" customWidth="1"/>
    <col min="4" max="4" width="17.7109375" style="2" customWidth="1"/>
    <col min="5" max="5" width="8.85546875" style="25" customWidth="1"/>
    <col min="6" max="16384" width="9.140625" style="2"/>
  </cols>
  <sheetData>
    <row r="1" spans="1:7" ht="16.5" customHeight="1">
      <c r="A1" s="1" t="s">
        <v>46</v>
      </c>
      <c r="C1" s="45" t="s">
        <v>49</v>
      </c>
      <c r="D1" s="45"/>
      <c r="E1" s="45"/>
      <c r="G1" s="2" t="s">
        <v>52</v>
      </c>
    </row>
    <row r="2" spans="1:7" ht="16.5" customHeight="1">
      <c r="A2" s="1"/>
      <c r="C2" s="41"/>
      <c r="D2" s="41"/>
      <c r="E2" s="41"/>
    </row>
    <row r="3" spans="1:7">
      <c r="A3" s="43" t="s">
        <v>51</v>
      </c>
      <c r="B3" s="43"/>
      <c r="C3" s="43"/>
      <c r="D3" s="43"/>
      <c r="E3" s="43"/>
    </row>
    <row r="4" spans="1:7">
      <c r="A4" s="44" t="s">
        <v>53</v>
      </c>
      <c r="B4" s="44"/>
      <c r="C4" s="44"/>
      <c r="D4" s="44"/>
      <c r="E4" s="44"/>
    </row>
    <row r="5" spans="1:7">
      <c r="A5" s="40"/>
      <c r="B5" s="40"/>
      <c r="C5" s="40"/>
      <c r="D5" s="40"/>
      <c r="E5" s="40"/>
    </row>
    <row r="6" spans="1:7">
      <c r="A6" s="3"/>
      <c r="B6" s="4"/>
      <c r="C6" s="4"/>
      <c r="D6" s="4"/>
      <c r="E6" s="41" t="s">
        <v>47</v>
      </c>
    </row>
    <row r="7" spans="1:7" s="35" customFormat="1" ht="54.75" customHeight="1">
      <c r="A7" s="5" t="s">
        <v>0</v>
      </c>
      <c r="B7" s="5" t="s">
        <v>1</v>
      </c>
      <c r="C7" s="5" t="s">
        <v>24</v>
      </c>
      <c r="D7" s="5" t="s">
        <v>45</v>
      </c>
      <c r="E7" s="6" t="s">
        <v>14</v>
      </c>
    </row>
    <row r="8" spans="1:7" s="36" customFormat="1" ht="18" customHeight="1">
      <c r="A8" s="7"/>
      <c r="B8" s="7" t="s">
        <v>50</v>
      </c>
      <c r="C8" s="9">
        <f>+C9+C10+C43+1215269000000</f>
        <v>7350809000000</v>
      </c>
      <c r="D8" s="9">
        <f>+D9+D10+D43+1402984176320+202464917510+2927548000</f>
        <v>11068879837485</v>
      </c>
      <c r="E8" s="33">
        <f>D8/C8</f>
        <v>1.5058043050071088</v>
      </c>
    </row>
    <row r="9" spans="1:7" s="36" customFormat="1" ht="37.5" customHeight="1">
      <c r="A9" s="7" t="s">
        <v>2</v>
      </c>
      <c r="B9" s="8" t="s">
        <v>25</v>
      </c>
      <c r="C9" s="37">
        <v>3601940000000</v>
      </c>
      <c r="D9" s="37">
        <v>4939145651713</v>
      </c>
      <c r="E9" s="33">
        <f>D9/C9</f>
        <v>1.3712459540450423</v>
      </c>
    </row>
    <row r="10" spans="1:7" s="36" customFormat="1" ht="18" customHeight="1">
      <c r="A10" s="7" t="s">
        <v>3</v>
      </c>
      <c r="B10" s="8" t="s">
        <v>26</v>
      </c>
      <c r="C10" s="9">
        <f>C12+C27+C39+C40+C41+C42</f>
        <v>2533600000000</v>
      </c>
      <c r="D10" s="9">
        <f>D12+D27+D39+D40+D41+D42</f>
        <v>2319608976726</v>
      </c>
      <c r="E10" s="33">
        <f>D10/C10</f>
        <v>0.91553874989185347</v>
      </c>
    </row>
    <row r="11" spans="1:7" s="36" customFormat="1" ht="18" customHeight="1">
      <c r="A11" s="10"/>
      <c r="B11" s="11" t="s">
        <v>19</v>
      </c>
      <c r="C11" s="9"/>
      <c r="D11" s="9"/>
      <c r="E11" s="33"/>
    </row>
    <row r="12" spans="1:7" s="36" customFormat="1" ht="18" customHeight="1">
      <c r="A12" s="10" t="s">
        <v>4</v>
      </c>
      <c r="B12" s="12" t="s">
        <v>15</v>
      </c>
      <c r="C12" s="9">
        <f>C13+C25+C26</f>
        <v>486354000000</v>
      </c>
      <c r="D12" s="9">
        <f>D13+D25+D26</f>
        <v>445069917985</v>
      </c>
      <c r="E12" s="33">
        <f>D12/C12</f>
        <v>0.91511515888632555</v>
      </c>
    </row>
    <row r="13" spans="1:7" s="36" customFormat="1" ht="18" customHeight="1">
      <c r="A13" s="13">
        <v>1</v>
      </c>
      <c r="B13" s="14" t="s">
        <v>16</v>
      </c>
      <c r="C13" s="38">
        <v>486354000000</v>
      </c>
      <c r="D13" s="38">
        <v>438903712469</v>
      </c>
      <c r="E13" s="34">
        <f>D13/C13</f>
        <v>0.90243672812190301</v>
      </c>
    </row>
    <row r="14" spans="1:7" s="36" customFormat="1" ht="18" customHeight="1">
      <c r="A14" s="13"/>
      <c r="B14" s="15" t="s">
        <v>19</v>
      </c>
      <c r="C14" s="16"/>
      <c r="D14" s="38"/>
      <c r="E14" s="30"/>
    </row>
    <row r="15" spans="1:7" s="36" customFormat="1" ht="18" customHeight="1">
      <c r="A15" s="17" t="s">
        <v>27</v>
      </c>
      <c r="B15" s="18" t="s">
        <v>20</v>
      </c>
      <c r="C15" s="38">
        <v>0</v>
      </c>
      <c r="D15" s="38">
        <v>25415840637</v>
      </c>
      <c r="E15" s="42">
        <v>0</v>
      </c>
    </row>
    <row r="16" spans="1:7" s="36" customFormat="1" ht="18" customHeight="1">
      <c r="A16" s="17" t="s">
        <v>28</v>
      </c>
      <c r="B16" s="18" t="s">
        <v>21</v>
      </c>
      <c r="C16" s="38">
        <v>0</v>
      </c>
      <c r="D16" s="38">
        <v>132583000</v>
      </c>
      <c r="E16" s="42">
        <v>0</v>
      </c>
    </row>
    <row r="17" spans="1:5" s="36" customFormat="1" ht="18" customHeight="1">
      <c r="A17" s="17" t="s">
        <v>29</v>
      </c>
      <c r="B17" s="18" t="s">
        <v>30</v>
      </c>
      <c r="C17" s="38">
        <v>0</v>
      </c>
      <c r="D17" s="38">
        <v>23153218000</v>
      </c>
      <c r="E17" s="42">
        <v>0</v>
      </c>
    </row>
    <row r="18" spans="1:5" s="36" customFormat="1" ht="18" customHeight="1">
      <c r="A18" s="17" t="s">
        <v>31</v>
      </c>
      <c r="B18" s="18" t="s">
        <v>32</v>
      </c>
      <c r="C18" s="38">
        <v>0</v>
      </c>
      <c r="D18" s="38"/>
      <c r="E18" s="42">
        <v>0</v>
      </c>
    </row>
    <row r="19" spans="1:5" s="36" customFormat="1" ht="18" customHeight="1">
      <c r="A19" s="17" t="s">
        <v>33</v>
      </c>
      <c r="B19" s="18" t="s">
        <v>34</v>
      </c>
      <c r="C19" s="38">
        <v>0</v>
      </c>
      <c r="D19" s="38">
        <v>0</v>
      </c>
      <c r="E19" s="42">
        <v>0</v>
      </c>
    </row>
    <row r="20" spans="1:5" s="36" customFormat="1" ht="18" customHeight="1">
      <c r="A20" s="17" t="s">
        <v>35</v>
      </c>
      <c r="B20" s="18" t="s">
        <v>36</v>
      </c>
      <c r="C20" s="38">
        <v>0</v>
      </c>
      <c r="D20" s="38">
        <v>0</v>
      </c>
      <c r="E20" s="42">
        <v>0</v>
      </c>
    </row>
    <row r="21" spans="1:5" s="36" customFormat="1" ht="18" customHeight="1">
      <c r="A21" s="17" t="s">
        <v>37</v>
      </c>
      <c r="B21" s="18" t="s">
        <v>38</v>
      </c>
      <c r="C21" s="38">
        <v>0</v>
      </c>
      <c r="D21" s="38">
        <v>137941000</v>
      </c>
      <c r="E21" s="42">
        <v>0</v>
      </c>
    </row>
    <row r="22" spans="1:5" s="36" customFormat="1" ht="18" customHeight="1">
      <c r="A22" s="17" t="s">
        <v>39</v>
      </c>
      <c r="B22" s="18" t="s">
        <v>40</v>
      </c>
      <c r="C22" s="38">
        <v>0</v>
      </c>
      <c r="D22" s="38">
        <v>287550819116</v>
      </c>
      <c r="E22" s="42">
        <v>0</v>
      </c>
    </row>
    <row r="23" spans="1:5" s="36" customFormat="1" ht="31.5">
      <c r="A23" s="17" t="s">
        <v>41</v>
      </c>
      <c r="B23" s="18" t="s">
        <v>42</v>
      </c>
      <c r="C23" s="38">
        <v>0</v>
      </c>
      <c r="D23" s="38">
        <v>8186782356</v>
      </c>
      <c r="E23" s="42">
        <v>0</v>
      </c>
    </row>
    <row r="24" spans="1:5" s="36" customFormat="1" ht="18" customHeight="1">
      <c r="A24" s="17" t="s">
        <v>43</v>
      </c>
      <c r="B24" s="18" t="s">
        <v>44</v>
      </c>
      <c r="C24" s="38">
        <v>0</v>
      </c>
      <c r="D24" s="38">
        <v>56161000</v>
      </c>
      <c r="E24" s="42">
        <v>0</v>
      </c>
    </row>
    <row r="25" spans="1:5" s="36" customFormat="1" ht="69.75" customHeight="1">
      <c r="A25" s="17">
        <v>2</v>
      </c>
      <c r="B25" s="19" t="s">
        <v>17</v>
      </c>
      <c r="C25" s="38">
        <v>0</v>
      </c>
      <c r="D25" s="38">
        <v>0</v>
      </c>
      <c r="E25" s="42">
        <v>0</v>
      </c>
    </row>
    <row r="26" spans="1:5" s="36" customFormat="1" ht="18" customHeight="1">
      <c r="A26" s="13">
        <v>3</v>
      </c>
      <c r="B26" s="14" t="s">
        <v>18</v>
      </c>
      <c r="C26" s="38">
        <v>0</v>
      </c>
      <c r="D26" s="38">
        <v>6166205516</v>
      </c>
      <c r="E26" s="42">
        <v>0</v>
      </c>
    </row>
    <row r="27" spans="1:5" s="36" customFormat="1" ht="18" customHeight="1">
      <c r="A27" s="10" t="s">
        <v>5</v>
      </c>
      <c r="B27" s="12" t="s">
        <v>9</v>
      </c>
      <c r="C27" s="26">
        <v>1808245000000</v>
      </c>
      <c r="D27" s="26">
        <v>1873205374046</v>
      </c>
      <c r="E27" s="33">
        <f>D27/C27</f>
        <v>1.0359245423302705</v>
      </c>
    </row>
    <row r="28" spans="1:5" ht="18" customHeight="1">
      <c r="A28" s="20"/>
      <c r="B28" s="21" t="s">
        <v>19</v>
      </c>
      <c r="C28" s="39"/>
      <c r="D28" s="39"/>
      <c r="E28" s="33"/>
    </row>
    <row r="29" spans="1:5" ht="18" customHeight="1">
      <c r="A29" s="20">
        <v>1</v>
      </c>
      <c r="B29" s="18" t="s">
        <v>20</v>
      </c>
      <c r="C29" s="39">
        <v>300450000000</v>
      </c>
      <c r="D29" s="39">
        <v>275968034850</v>
      </c>
      <c r="E29" s="34">
        <f>D29/C29</f>
        <v>0.91851567598602102</v>
      </c>
    </row>
    <row r="30" spans="1:5" ht="18" customHeight="1">
      <c r="A30" s="20">
        <f t="shared" ref="A30:A38" si="0">+A29+1</f>
        <v>2</v>
      </c>
      <c r="B30" s="18" t="s">
        <v>21</v>
      </c>
      <c r="C30" s="39">
        <v>14286000000</v>
      </c>
      <c r="D30" s="39">
        <v>7834517668</v>
      </c>
      <c r="E30" s="34">
        <f>D30/C30</f>
        <v>0.54840526865462691</v>
      </c>
    </row>
    <row r="31" spans="1:5" ht="18" customHeight="1">
      <c r="A31" s="20">
        <f>+A30+1</f>
        <v>3</v>
      </c>
      <c r="B31" s="18" t="s">
        <v>30</v>
      </c>
      <c r="C31" s="39">
        <v>632764000000</v>
      </c>
      <c r="D31" s="39">
        <v>700467934860</v>
      </c>
      <c r="E31" s="34">
        <f>D31/C31</f>
        <v>1.1069971345714991</v>
      </c>
    </row>
    <row r="32" spans="1:5" ht="18" customHeight="1">
      <c r="A32" s="20">
        <f t="shared" si="0"/>
        <v>4</v>
      </c>
      <c r="B32" s="18" t="s">
        <v>32</v>
      </c>
      <c r="C32" s="39">
        <v>35328000000</v>
      </c>
      <c r="D32" s="39">
        <v>40653301980</v>
      </c>
      <c r="E32" s="34">
        <f t="shared" ref="E32:E41" si="1">D32/C32</f>
        <v>1.1507388468070652</v>
      </c>
    </row>
    <row r="33" spans="1:5" ht="18" customHeight="1">
      <c r="A33" s="20">
        <f t="shared" si="0"/>
        <v>5</v>
      </c>
      <c r="B33" s="18" t="s">
        <v>34</v>
      </c>
      <c r="C33" s="39">
        <v>27766000000</v>
      </c>
      <c r="D33" s="39">
        <v>23708582433</v>
      </c>
      <c r="E33" s="34">
        <f t="shared" si="1"/>
        <v>0.85387100889577183</v>
      </c>
    </row>
    <row r="34" spans="1:5" ht="18" customHeight="1">
      <c r="A34" s="20">
        <f t="shared" si="0"/>
        <v>6</v>
      </c>
      <c r="B34" s="18" t="s">
        <v>36</v>
      </c>
      <c r="C34" s="39">
        <v>16238000000</v>
      </c>
      <c r="D34" s="39">
        <v>14914065691</v>
      </c>
      <c r="E34" s="34">
        <f t="shared" si="1"/>
        <v>0.91846691039536887</v>
      </c>
    </row>
    <row r="35" spans="1:5" ht="18" customHeight="1">
      <c r="A35" s="20">
        <f t="shared" si="0"/>
        <v>7</v>
      </c>
      <c r="B35" s="18" t="s">
        <v>38</v>
      </c>
      <c r="C35" s="39">
        <v>6700000000</v>
      </c>
      <c r="D35" s="39">
        <v>43465172996</v>
      </c>
      <c r="E35" s="34">
        <f t="shared" si="1"/>
        <v>6.4873392531343281</v>
      </c>
    </row>
    <row r="36" spans="1:5" ht="18" customHeight="1">
      <c r="A36" s="20">
        <f t="shared" si="0"/>
        <v>8</v>
      </c>
      <c r="B36" s="18" t="s">
        <v>40</v>
      </c>
      <c r="C36" s="39">
        <v>180351000000</v>
      </c>
      <c r="D36" s="39">
        <v>155108059957</v>
      </c>
      <c r="E36" s="34">
        <f t="shared" si="1"/>
        <v>0.86003437717007392</v>
      </c>
    </row>
    <row r="37" spans="1:5" ht="33.75" customHeight="1">
      <c r="A37" s="20">
        <f t="shared" si="0"/>
        <v>9</v>
      </c>
      <c r="B37" s="18" t="s">
        <v>42</v>
      </c>
      <c r="C37" s="39">
        <v>370728000000</v>
      </c>
      <c r="D37" s="39">
        <v>392241982923</v>
      </c>
      <c r="E37" s="34">
        <f t="shared" si="1"/>
        <v>1.0580317184647505</v>
      </c>
    </row>
    <row r="38" spans="1:5" ht="18" customHeight="1">
      <c r="A38" s="20">
        <f t="shared" si="0"/>
        <v>10</v>
      </c>
      <c r="B38" s="18" t="s">
        <v>44</v>
      </c>
      <c r="C38" s="39">
        <v>22031000000</v>
      </c>
      <c r="D38" s="39">
        <v>16731763728</v>
      </c>
      <c r="E38" s="34">
        <f t="shared" si="1"/>
        <v>0.75946456030139353</v>
      </c>
    </row>
    <row r="39" spans="1:5" ht="39" customHeight="1">
      <c r="A39" s="22" t="s">
        <v>6</v>
      </c>
      <c r="B39" s="23" t="s">
        <v>10</v>
      </c>
      <c r="C39" s="26">
        <v>350000000</v>
      </c>
      <c r="D39" s="26">
        <v>333684695</v>
      </c>
      <c r="E39" s="33">
        <f t="shared" si="1"/>
        <v>0.95338484285714287</v>
      </c>
    </row>
    <row r="40" spans="1:5" ht="22.5" customHeight="1">
      <c r="A40" s="31" t="s">
        <v>7</v>
      </c>
      <c r="B40" s="32" t="s">
        <v>11</v>
      </c>
      <c r="C40" s="26">
        <v>1000000000</v>
      </c>
      <c r="D40" s="26">
        <v>1000000000</v>
      </c>
      <c r="E40" s="33">
        <f t="shared" si="1"/>
        <v>1</v>
      </c>
    </row>
    <row r="41" spans="1:5" ht="22.5" customHeight="1">
      <c r="A41" s="31" t="s">
        <v>8</v>
      </c>
      <c r="B41" s="32" t="s">
        <v>12</v>
      </c>
      <c r="C41" s="26">
        <v>67292000000</v>
      </c>
      <c r="D41" s="26"/>
      <c r="E41" s="30">
        <f t="shared" si="1"/>
        <v>0</v>
      </c>
    </row>
    <row r="42" spans="1:5" ht="22.5" customHeight="1">
      <c r="A42" s="31" t="s">
        <v>22</v>
      </c>
      <c r="B42" s="32" t="s">
        <v>48</v>
      </c>
      <c r="C42" s="26">
        <v>170359000000</v>
      </c>
      <c r="D42" s="26"/>
      <c r="E42" s="30">
        <v>0</v>
      </c>
    </row>
    <row r="43" spans="1:5" s="36" customFormat="1" ht="18" customHeight="1">
      <c r="A43" s="27" t="s">
        <v>13</v>
      </c>
      <c r="B43" s="24" t="s">
        <v>23</v>
      </c>
      <c r="C43" s="28"/>
      <c r="D43" s="28">
        <v>2201748567216</v>
      </c>
      <c r="E43" s="29">
        <v>0</v>
      </c>
    </row>
  </sheetData>
  <mergeCells count="3">
    <mergeCell ref="A3:E3"/>
    <mergeCell ref="A4:E4"/>
    <mergeCell ref="C1:E1"/>
  </mergeCells>
  <printOptions horizontalCentered="1"/>
  <pageMargins left="0.2" right="0.2" top="0.75" bottom="0.4" header="0.3" footer="0.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F86C89-2D34-465F-9A2D-EF171F040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0E12940-5313-4F99-B57E-358F59473372}">
  <ds:schemaRefs>
    <ds:schemaRef ds:uri="http://schemas.microsoft.com/sharepoint/v3/contenttype/forms"/>
  </ds:schemaRefs>
</ds:datastoreItem>
</file>

<file path=customXml/itemProps3.xml><?xml version="1.0" encoding="utf-8"?>
<ds:datastoreItem xmlns:ds="http://schemas.openxmlformats.org/officeDocument/2006/customXml" ds:itemID="{1B530AD4-90CE-40F6-BD0B-EA1E2092EB69}">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2023-12-28T02:35:16Z</cp:lastPrinted>
  <dcterms:created xsi:type="dcterms:W3CDTF">2018-08-22T07:49:45Z</dcterms:created>
  <dcterms:modified xsi:type="dcterms:W3CDTF">2024-01-08T07:21:03Z</dcterms:modified>
</cp:coreProperties>
</file>