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15600" windowHeight="11760"/>
  </bookViews>
  <sheets>
    <sheet name="bieu 63" sheetId="1" r:id="rId1"/>
  </sheets>
  <definedNames>
    <definedName name="_xlnm.Print_Area" localSheetId="0">'bieu 63'!$A$1:$H$46</definedName>
    <definedName name="_xlnm.Print_Titles" localSheetId="0">'bieu 63'!$5:$7</definedName>
  </definedNames>
  <calcPr calcId="144525"/>
</workbook>
</file>

<file path=xl/calcChain.xml><?xml version="1.0" encoding="utf-8"?>
<calcChain xmlns="http://schemas.openxmlformats.org/spreadsheetml/2006/main">
  <c r="F8" i="1" l="1"/>
  <c r="E8" i="1"/>
  <c r="E9" i="1" l="1"/>
  <c r="D8" i="1"/>
  <c r="C8" i="1"/>
  <c r="E10" i="1" l="1"/>
  <c r="G15" i="1" l="1"/>
  <c r="G16" i="1"/>
  <c r="H16" i="1"/>
  <c r="G19" i="1"/>
  <c r="G20" i="1"/>
  <c r="H20" i="1"/>
  <c r="G27" i="1"/>
  <c r="H27" i="1"/>
  <c r="G28" i="1"/>
  <c r="H28" i="1"/>
  <c r="G31" i="1"/>
  <c r="H31" i="1"/>
  <c r="H32" i="1"/>
  <c r="G36" i="1"/>
  <c r="H15" i="1" l="1"/>
  <c r="H19" i="1"/>
  <c r="F10" i="1" l="1"/>
  <c r="D10" i="1"/>
  <c r="D9" i="1" s="1"/>
  <c r="H10" i="1" l="1"/>
  <c r="F9" i="1"/>
  <c r="H9" i="1" l="1"/>
  <c r="H8" i="1" l="1"/>
  <c r="C10" i="1"/>
  <c r="G32" i="1"/>
  <c r="C9" i="1" l="1"/>
  <c r="G10" i="1"/>
  <c r="G8" i="1" l="1"/>
  <c r="G9" i="1"/>
</calcChain>
</file>

<file path=xl/comments1.xml><?xml version="1.0" encoding="utf-8"?>
<comments xmlns="http://schemas.openxmlformats.org/spreadsheetml/2006/main">
  <authors>
    <author>Mr. Vu Hong Kiem</author>
  </authors>
  <commentList>
    <comment ref="C8" authorId="0">
      <text>
        <r>
          <rPr>
            <b/>
            <sz val="9"/>
            <color indexed="81"/>
            <rFont val="Tahoma"/>
            <family val="2"/>
          </rPr>
          <t>Cộng thêm thu bs từ ns cấp trên 5.938.180trđ</t>
        </r>
        <r>
          <rPr>
            <sz val="9"/>
            <color indexed="81"/>
            <rFont val="Tahoma"/>
            <family val="2"/>
          </rPr>
          <t xml:space="preserve">
</t>
        </r>
      </text>
    </comment>
    <comment ref="D8" authorId="0">
      <text>
        <r>
          <rPr>
            <b/>
            <sz val="9"/>
            <color indexed="81"/>
            <rFont val="Tahoma"/>
            <family val="2"/>
          </rPr>
          <t xml:space="preserve">Cộng thêm thu bs từ ns cấp trên 5.938.180trđ
</t>
        </r>
        <r>
          <rPr>
            <sz val="9"/>
            <color indexed="81"/>
            <rFont val="Tahoma"/>
            <family val="2"/>
          </rPr>
          <t xml:space="preserve">
</t>
        </r>
      </text>
    </comment>
    <comment ref="E8" authorId="0">
      <text>
        <r>
          <rPr>
            <b/>
            <sz val="9"/>
            <color indexed="81"/>
            <rFont val="Tahoma"/>
            <family val="2"/>
          </rPr>
          <t>Cộng thêm thu bs từ ns cấp trên 6.196.622.714.067đ + Thu từ ns cấp dưới nộp lên 844.551.610.155đ+Vay của NSNN 3.060.607.000trđ</t>
        </r>
        <r>
          <rPr>
            <sz val="9"/>
            <color indexed="81"/>
            <rFont val="Tahoma"/>
            <family val="2"/>
          </rPr>
          <t xml:space="preserve">
</t>
        </r>
      </text>
    </comment>
    <comment ref="F8" authorId="0">
      <text>
        <r>
          <rPr>
            <b/>
            <sz val="9"/>
            <color indexed="81"/>
            <rFont val="Tahoma"/>
            <family val="2"/>
          </rPr>
          <t xml:space="preserve">Cộng thêm thu bs từ ns cấp trên 6.196.622.714.067đ + Thu từ ns cấp dưới nộp lên 246.534.534.036đ + Vay của NSNN 3.060.607.000đ
</t>
        </r>
        <r>
          <rPr>
            <sz val="9"/>
            <color indexed="81"/>
            <rFont val="Tahoma"/>
            <family val="2"/>
          </rPr>
          <t xml:space="preserve">
</t>
        </r>
      </text>
    </comment>
  </commentList>
</comments>
</file>

<file path=xl/sharedStrings.xml><?xml version="1.0" encoding="utf-8"?>
<sst xmlns="http://schemas.openxmlformats.org/spreadsheetml/2006/main" count="70" uniqueCount="61">
  <si>
    <t>STT</t>
  </si>
  <si>
    <t>NỘI DUNG</t>
  </si>
  <si>
    <t>A</t>
  </si>
  <si>
    <t>B</t>
  </si>
  <si>
    <t>I</t>
  </si>
  <si>
    <t>II</t>
  </si>
  <si>
    <t>III</t>
  </si>
  <si>
    <t>IV</t>
  </si>
  <si>
    <t>C</t>
  </si>
  <si>
    <t>D</t>
  </si>
  <si>
    <t>-</t>
  </si>
  <si>
    <t>SO SÁNH (%)</t>
  </si>
  <si>
    <t>Thu nội địa</t>
  </si>
  <si>
    <t>Thu từ khu vực kinh tế ngoài quốc doanh</t>
  </si>
  <si>
    <t>Thuế thu nhập cá nhân</t>
  </si>
  <si>
    <t>Thuế bảo vệ môi trường</t>
  </si>
  <si>
    <t>Thuế sử dụng đất nông nghiệp</t>
  </si>
  <si>
    <t>Thuế sử dụng đất phi nông nghiệp</t>
  </si>
  <si>
    <t>Thu từ hoạt động xổ số kiến thiết</t>
  </si>
  <si>
    <t>Thu tiền cấp quyền khai thác khoáng sản</t>
  </si>
  <si>
    <t>Thu khác ngân sách</t>
  </si>
  <si>
    <t>Thuế xuất khẩu</t>
  </si>
  <si>
    <t>Thuế nhập khẩu</t>
  </si>
  <si>
    <t>Thuế tiêu thụ đặc biệt thu từ hàng hóa nhập khẩu</t>
  </si>
  <si>
    <t>Thuế  bảo vệ môi trường thu từ hàng hóa nhập khẩu</t>
  </si>
  <si>
    <t>Thu khác</t>
  </si>
  <si>
    <t>Thu viện trợ</t>
  </si>
  <si>
    <t>DỰ TOÁN</t>
  </si>
  <si>
    <t>Thu từ dầu thô</t>
  </si>
  <si>
    <t>Thu từ hoạt động xuất nhập khẩu</t>
  </si>
  <si>
    <t>QUYẾT TOÁN</t>
  </si>
  <si>
    <t>TỔNG THU NSNN</t>
  </si>
  <si>
    <t>THU NSĐP</t>
  </si>
  <si>
    <t>TỔNG NGUỒN THU NSNN</t>
  </si>
  <si>
    <t>TỔNG THU CÂN ĐỐI NSNN</t>
  </si>
  <si>
    <t>THU TỪ QUỸ DỰ TRỮ TÀI CHÍNH</t>
  </si>
  <si>
    <t>THU KẾT DƯ NĂM TRƯỚC</t>
  </si>
  <si>
    <t>THU CHUYỂN NGUỒN TỪ NĂM TRƯỚC CHUYỂN SANG</t>
  </si>
  <si>
    <t>Đơn vị: Đồng</t>
  </si>
  <si>
    <t>Biểu số 63/CK-NSNN</t>
  </si>
  <si>
    <t>UBND TỈNH LAI CHÂU</t>
  </si>
  <si>
    <t>Thu từ khu vực DNNN do Trung ương quản lý</t>
  </si>
  <si>
    <t>Thu từ khu vực DNNN do Địa phương quản lý</t>
  </si>
  <si>
    <t xml:space="preserve">Thu từ khu vực doanh nghiệp có vốn đầu tư nước ngoài </t>
  </si>
  <si>
    <t>Thuế  BVMT thu từ hàng hóa sản xuất, kinh doanh trong nước</t>
  </si>
  <si>
    <t>Thuế  BVMT thu từ hàng hóa nhập khẩu</t>
  </si>
  <si>
    <t>Lệ phí trước bạ</t>
  </si>
  <si>
    <t xml:space="preserve">Thu phí, lệ phí </t>
  </si>
  <si>
    <t xml:space="preserve"> Phí và lệ phí trung ương</t>
  </si>
  <si>
    <t xml:space="preserve"> Phí và lệ phí tỉnh</t>
  </si>
  <si>
    <t xml:space="preserve"> Phí và lệ phí huyện</t>
  </si>
  <si>
    <t xml:space="preserve"> Phí và lệ phí xã, phường</t>
  </si>
  <si>
    <t>Tiền cho thuê đất, thuê mặt nước</t>
  </si>
  <si>
    <t>Thu tiền sử dụng đất</t>
  </si>
  <si>
    <t>Tiền cho thuê và tiền bán nhà ở thuộc sở hữu nhà nước</t>
  </si>
  <si>
    <t>Thu từ quỹ đất công ích, hoa lợi công sản khác</t>
  </si>
  <si>
    <t>Thu hồi vốn, thu cổ tức, lợi nhuận được chia của Nhà nước và lợi nhuận sau thuế còn lại sau khi trích lập các quỹ của doanh nghiệp nhà nước</t>
  </si>
  <si>
    <t>Thuế giá trị gia tăng thu từ hàng hóa nhập khẩu</t>
  </si>
  <si>
    <t>QUYẾT TOÁN THU NGÂN SÁCH NHÀ NƯỚC NĂM 2021</t>
  </si>
  <si>
    <t>(Kèm theo Quyết định số:        /QĐ-UBND ngày         /       /2022 của UBND tỉnh Lai Châu)</t>
  </si>
  <si>
    <t>Biểu 50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</si>
</sst>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quot;&quot;;_(@_)"/>
  </numFmts>
  <fonts count="26">
    <font>
      <sz val="11"/>
      <color theme="1"/>
      <name val="Calibri"/>
      <family val="2"/>
      <scheme val="minor"/>
    </font>
    <font>
      <sz val="12"/>
      <name val=".VnArial Narrow"/>
      <family val="2"/>
    </font>
    <font>
      <sz val="12"/>
      <name val=".VnArial Narrow"/>
      <family val="2"/>
    </font>
    <font>
      <sz val="12"/>
      <name val=".VnTime"/>
      <family val="2"/>
    </font>
    <font>
      <sz val="10"/>
      <name val="Arial"/>
      <family val="2"/>
      <charset val="163"/>
    </font>
    <font>
      <sz val="13"/>
      <name val=".VnTime"/>
      <family val="2"/>
    </font>
    <font>
      <sz val="11"/>
      <name val="Times New Roman"/>
      <family val="1"/>
      <charset val="163"/>
    </font>
    <font>
      <sz val="11"/>
      <color theme="1"/>
      <name val="Calibri"/>
      <family val="2"/>
      <charset val="163"/>
      <scheme val="minor"/>
    </font>
    <font>
      <sz val="11"/>
      <color theme="1"/>
      <name val="Calibri"/>
      <family val="2"/>
      <scheme val="minor"/>
    </font>
    <font>
      <b/>
      <sz val="12"/>
      <name val="Times New Roman"/>
      <family val="1"/>
    </font>
    <font>
      <sz val="12"/>
      <name val="Times New Roman"/>
      <family val="1"/>
    </font>
    <font>
      <b/>
      <sz val="14"/>
      <name val="Times New Roman"/>
      <family val="1"/>
    </font>
    <font>
      <sz val="16"/>
      <name val="Times New Roman"/>
      <family val="1"/>
    </font>
    <font>
      <i/>
      <sz val="12"/>
      <name val="Times New Roman"/>
      <family val="1"/>
    </font>
    <font>
      <i/>
      <sz val="14"/>
      <name val="Times New Roman"/>
      <family val="1"/>
    </font>
    <font>
      <sz val="14"/>
      <name val="Times New Roman"/>
      <family val="1"/>
    </font>
    <font>
      <b/>
      <sz val="11"/>
      <name val="Times New Roman"/>
      <family val="1"/>
    </font>
    <font>
      <sz val="11"/>
      <name val=".VnArial Narrow"/>
      <family val="2"/>
    </font>
    <font>
      <sz val="11"/>
      <name val="Times New Roman"/>
      <family val="1"/>
    </font>
    <font>
      <b/>
      <sz val="10"/>
      <name val="Times New Roman"/>
      <family val="1"/>
    </font>
    <font>
      <sz val="10"/>
      <name val="Times New Roman"/>
      <family val="1"/>
    </font>
    <font>
      <i/>
      <sz val="10"/>
      <name val="Times New Roman"/>
      <family val="1"/>
    </font>
    <font>
      <i/>
      <sz val="11"/>
      <name val="Times New Roman"/>
      <family val="1"/>
    </font>
    <font>
      <sz val="9"/>
      <color indexed="81"/>
      <name val="Tahoma"/>
      <family val="2"/>
    </font>
    <font>
      <b/>
      <sz val="9"/>
      <color indexed="81"/>
      <name val="Tahoma"/>
      <family val="2"/>
    </font>
    <font>
      <sz val="12"/>
      <name val=".VnArial Narrow"/>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s>
  <cellStyleXfs count="14">
    <xf numFmtId="0" fontId="0" fillId="0" borderId="0"/>
    <xf numFmtId="43" fontId="6" fillId="0" borderId="0" applyFont="0" applyFill="0" applyBorder="0" applyAlignment="0" applyProtection="0"/>
    <xf numFmtId="44" fontId="6" fillId="0" borderId="0" applyFont="0" applyFill="0" applyBorder="0" applyAlignment="0" applyProtection="0"/>
    <xf numFmtId="164" fontId="5" fillId="0" borderId="0" applyFont="0" applyFill="0" applyBorder="0" applyAlignment="0" applyProtection="0"/>
    <xf numFmtId="0" fontId="3" fillId="0" borderId="0"/>
    <xf numFmtId="0" fontId="4" fillId="0" borderId="0"/>
    <xf numFmtId="0" fontId="2" fillId="0" borderId="0"/>
    <xf numFmtId="0" fontId="7" fillId="0" borderId="0"/>
    <xf numFmtId="0" fontId="3" fillId="0" borderId="0"/>
    <xf numFmtId="0" fontId="6" fillId="0" borderId="0"/>
    <xf numFmtId="0" fontId="1" fillId="0" borderId="0"/>
    <xf numFmtId="9" fontId="8" fillId="0" borderId="0" applyFont="0" applyFill="0" applyBorder="0" applyAlignment="0" applyProtection="0"/>
    <xf numFmtId="0" fontId="1" fillId="0" borderId="0"/>
    <xf numFmtId="0" fontId="25" fillId="0" borderId="0"/>
  </cellStyleXfs>
  <cellXfs count="62">
    <xf numFmtId="0" fontId="0" fillId="0" borderId="0" xfId="0"/>
    <xf numFmtId="9" fontId="19" fillId="0" borderId="2" xfId="11" applyFont="1" applyBorder="1" applyAlignment="1">
      <alignment horizontal="right" vertical="center" wrapText="1"/>
    </xf>
    <xf numFmtId="3" fontId="19" fillId="0" borderId="9" xfId="4" applyNumberFormat="1" applyFont="1" applyFill="1" applyBorder="1" applyAlignment="1">
      <alignment vertical="center"/>
    </xf>
    <xf numFmtId="9" fontId="19" fillId="0" borderId="1" xfId="11" applyFont="1" applyBorder="1" applyAlignment="1">
      <alignment horizontal="right" vertical="center" wrapText="1"/>
    </xf>
    <xf numFmtId="0" fontId="20" fillId="0" borderId="2" xfId="0" applyFont="1" applyBorder="1" applyAlignment="1">
      <alignment horizontal="center" vertical="center" wrapText="1"/>
    </xf>
    <xf numFmtId="3" fontId="20" fillId="0" borderId="2" xfId="0" applyNumberFormat="1" applyFont="1" applyBorder="1" applyAlignment="1">
      <alignment horizontal="right" vertical="center" wrapText="1"/>
    </xf>
    <xf numFmtId="9" fontId="20" fillId="0" borderId="2" xfId="11" applyFont="1" applyBorder="1" applyAlignment="1">
      <alignment horizontal="right" vertical="center" wrapText="1"/>
    </xf>
    <xf numFmtId="3" fontId="18" fillId="0" borderId="0" xfId="0" applyNumberFormat="1" applyFont="1" applyAlignment="1">
      <alignment vertical="center"/>
    </xf>
    <xf numFmtId="0" fontId="20" fillId="0" borderId="2" xfId="0" quotePrefix="1" applyFont="1" applyBorder="1" applyAlignment="1">
      <alignment horizontal="center" vertical="center" wrapText="1"/>
    </xf>
    <xf numFmtId="0" fontId="19" fillId="0" borderId="2" xfId="0" applyFont="1" applyBorder="1" applyAlignment="1">
      <alignment horizontal="center" vertical="center" wrapText="1"/>
    </xf>
    <xf numFmtId="3" fontId="19" fillId="0" borderId="2" xfId="0" applyNumberFormat="1" applyFont="1" applyBorder="1" applyAlignment="1">
      <alignment horizontal="right" vertical="center" wrapText="1"/>
    </xf>
    <xf numFmtId="3" fontId="16" fillId="0" borderId="0" xfId="0" applyNumberFormat="1" applyFont="1" applyAlignment="1">
      <alignment vertical="center"/>
    </xf>
    <xf numFmtId="0" fontId="19" fillId="0" borderId="2" xfId="0" applyFont="1" applyFill="1" applyBorder="1" applyAlignment="1">
      <alignment horizontal="center" vertical="center"/>
    </xf>
    <xf numFmtId="3" fontId="21" fillId="2" borderId="2" xfId="0" applyNumberFormat="1" applyFont="1" applyFill="1" applyBorder="1" applyAlignment="1">
      <alignment horizontal="right" vertical="center" wrapText="1"/>
    </xf>
    <xf numFmtId="0" fontId="9" fillId="0" borderId="0" xfId="0" applyFont="1" applyFill="1" applyAlignment="1">
      <alignment vertical="center"/>
    </xf>
    <xf numFmtId="0" fontId="10" fillId="0" borderId="0" xfId="4" applyFont="1" applyFill="1" applyAlignment="1">
      <alignment horizontal="right" vertical="center"/>
    </xf>
    <xf numFmtId="0" fontId="10" fillId="0" borderId="0" xfId="4" applyFont="1" applyFill="1" applyAlignment="1">
      <alignment vertical="center"/>
    </xf>
    <xf numFmtId="0" fontId="9" fillId="0" borderId="0" xfId="4" applyFont="1" applyFill="1" applyAlignment="1">
      <alignment horizontal="centerContinuous" vertical="center"/>
    </xf>
    <xf numFmtId="0" fontId="11" fillId="0" borderId="0" xfId="4" applyFont="1" applyFill="1" applyAlignment="1">
      <alignment horizontal="centerContinuous" vertical="center"/>
    </xf>
    <xf numFmtId="0" fontId="12" fillId="0" borderId="0" xfId="4" applyFont="1" applyFill="1" applyAlignment="1">
      <alignment horizontal="centerContinuous" vertical="center"/>
    </xf>
    <xf numFmtId="0" fontId="14" fillId="0" borderId="0" xfId="4" applyFont="1" applyFill="1" applyAlignment="1">
      <alignment horizontal="left" vertical="center"/>
    </xf>
    <xf numFmtId="0" fontId="15" fillId="0" borderId="0" xfId="4" applyFont="1" applyFill="1" applyAlignment="1">
      <alignment vertical="center"/>
    </xf>
    <xf numFmtId="0" fontId="14" fillId="0" borderId="0" xfId="4" applyFont="1" applyFill="1" applyAlignment="1">
      <alignment vertical="center"/>
    </xf>
    <xf numFmtId="0" fontId="13" fillId="0" borderId="0" xfId="4" applyFont="1" applyFill="1" applyAlignment="1">
      <alignment horizontal="right" vertical="center"/>
    </xf>
    <xf numFmtId="0" fontId="18" fillId="0" borderId="0" xfId="4" applyFont="1" applyFill="1" applyAlignment="1">
      <alignment vertical="center"/>
    </xf>
    <xf numFmtId="0" fontId="19" fillId="0" borderId="1" xfId="0" applyFont="1" applyFill="1" applyBorder="1" applyAlignment="1">
      <alignment horizontal="center" vertical="center"/>
    </xf>
    <xf numFmtId="0" fontId="19" fillId="0" borderId="1" xfId="0" applyFont="1" applyFill="1" applyBorder="1" applyAlignment="1">
      <alignment vertical="center"/>
    </xf>
    <xf numFmtId="3" fontId="19" fillId="0" borderId="1" xfId="4" applyNumberFormat="1" applyFont="1" applyFill="1" applyBorder="1" applyAlignment="1">
      <alignment vertical="center"/>
    </xf>
    <xf numFmtId="0" fontId="19" fillId="0" borderId="0" xfId="4" applyFont="1" applyFill="1" applyAlignment="1">
      <alignment vertical="center"/>
    </xf>
    <xf numFmtId="0" fontId="19" fillId="0" borderId="2" xfId="0" applyFont="1" applyFill="1" applyBorder="1" applyAlignment="1">
      <alignment vertical="center"/>
    </xf>
    <xf numFmtId="3" fontId="19" fillId="0" borderId="2" xfId="4" applyNumberFormat="1" applyFont="1" applyFill="1" applyBorder="1" applyAlignment="1">
      <alignment vertical="center"/>
    </xf>
    <xf numFmtId="3" fontId="20" fillId="0" borderId="2" xfId="4" applyNumberFormat="1" applyFont="1" applyFill="1" applyBorder="1" applyAlignment="1">
      <alignment vertical="center"/>
    </xf>
    <xf numFmtId="0" fontId="20" fillId="0" borderId="0" xfId="4" applyFont="1" applyFill="1" applyAlignment="1">
      <alignment vertical="center"/>
    </xf>
    <xf numFmtId="0" fontId="15" fillId="0" borderId="0" xfId="0" applyFont="1" applyFill="1" applyAlignment="1">
      <alignment vertical="center"/>
    </xf>
    <xf numFmtId="0" fontId="14" fillId="0" borderId="0" xfId="0" quotePrefix="1" applyFont="1" applyFill="1" applyAlignment="1">
      <alignment horizontal="left" vertical="center"/>
    </xf>
    <xf numFmtId="0" fontId="19" fillId="0" borderId="3" xfId="0" applyFont="1" applyFill="1" applyBorder="1" applyAlignment="1">
      <alignment horizontal="center" vertical="center"/>
    </xf>
    <xf numFmtId="3" fontId="19" fillId="0" borderId="3" xfId="0" applyNumberFormat="1" applyFont="1" applyBorder="1" applyAlignment="1">
      <alignment horizontal="right" vertical="center" wrapText="1"/>
    </xf>
    <xf numFmtId="9" fontId="20" fillId="0" borderId="3" xfId="11" applyFont="1" applyBorder="1" applyAlignment="1">
      <alignment horizontal="right" vertical="center" wrapText="1"/>
    </xf>
    <xf numFmtId="3" fontId="20" fillId="0" borderId="3" xfId="4" applyNumberFormat="1" applyFont="1" applyFill="1" applyBorder="1" applyAlignment="1">
      <alignment vertical="center"/>
    </xf>
    <xf numFmtId="0" fontId="19" fillId="0" borderId="11" xfId="0" applyNumberFormat="1" applyFont="1" applyFill="1" applyBorder="1" applyAlignment="1">
      <alignment horizontal="left" vertical="center" wrapText="1"/>
    </xf>
    <xf numFmtId="0" fontId="20" fillId="0" borderId="10"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10" xfId="0" applyNumberFormat="1" applyFont="1" applyFill="1" applyBorder="1" applyAlignment="1">
      <alignment horizontal="left" vertical="center" wrapText="1"/>
    </xf>
    <xf numFmtId="3" fontId="19" fillId="2" borderId="2" xfId="4" applyNumberFormat="1" applyFont="1" applyFill="1" applyBorder="1" applyAlignment="1">
      <alignment vertical="center"/>
    </xf>
    <xf numFmtId="0" fontId="20" fillId="2" borderId="2" xfId="0" applyFont="1" applyFill="1" applyBorder="1" applyAlignment="1">
      <alignment horizontal="center" vertical="center" wrapText="1"/>
    </xf>
    <xf numFmtId="0" fontId="20" fillId="2" borderId="10" xfId="0" applyFont="1" applyFill="1" applyBorder="1" applyAlignment="1">
      <alignment horizontal="left" vertical="center" wrapText="1"/>
    </xf>
    <xf numFmtId="3" fontId="20" fillId="2" borderId="2" xfId="0" applyNumberFormat="1" applyFont="1" applyFill="1" applyBorder="1" applyAlignment="1">
      <alignment horizontal="right" vertical="center" wrapText="1"/>
    </xf>
    <xf numFmtId="9" fontId="20" fillId="2" borderId="2" xfId="11" applyFont="1" applyFill="1" applyBorder="1" applyAlignment="1">
      <alignment horizontal="right" vertical="center" wrapText="1"/>
    </xf>
    <xf numFmtId="3" fontId="18" fillId="2" borderId="0" xfId="0" applyNumberFormat="1" applyFont="1" applyFill="1" applyAlignment="1">
      <alignment vertical="center"/>
    </xf>
    <xf numFmtId="0" fontId="21" fillId="2" borderId="2" xfId="0" quotePrefix="1" applyFont="1" applyFill="1" applyBorder="1" applyAlignment="1">
      <alignment horizontal="center" vertical="center" wrapText="1"/>
    </xf>
    <xf numFmtId="0" fontId="21" fillId="2" borderId="10" xfId="0" applyFont="1" applyFill="1" applyBorder="1" applyAlignment="1">
      <alignment horizontal="left" vertical="center" wrapText="1"/>
    </xf>
    <xf numFmtId="9" fontId="21" fillId="2" borderId="2" xfId="11" applyFont="1" applyFill="1" applyBorder="1" applyAlignment="1">
      <alignment horizontal="right" vertical="center" wrapText="1"/>
    </xf>
    <xf numFmtId="3" fontId="22" fillId="2" borderId="0" xfId="0" applyNumberFormat="1" applyFont="1" applyFill="1" applyAlignment="1">
      <alignment vertical="center"/>
    </xf>
    <xf numFmtId="0" fontId="21" fillId="2" borderId="2" xfId="0" applyFont="1" applyFill="1" applyBorder="1" applyAlignment="1">
      <alignment horizontal="left" vertical="center" wrapText="1"/>
    </xf>
    <xf numFmtId="0" fontId="13" fillId="0" borderId="0" xfId="0" applyFont="1" applyFill="1" applyAlignment="1">
      <alignment horizontal="right" vertical="center"/>
    </xf>
    <xf numFmtId="0" fontId="16" fillId="0" borderId="6" xfId="4" applyFont="1" applyFill="1" applyBorder="1" applyAlignment="1">
      <alignment horizontal="center" vertical="center" wrapText="1"/>
    </xf>
    <xf numFmtId="0" fontId="17" fillId="0" borderId="7" xfId="0" applyFont="1" applyFill="1" applyBorder="1" applyAlignment="1">
      <alignment horizontal="center" vertical="center" wrapText="1"/>
    </xf>
    <xf numFmtId="0" fontId="13" fillId="0" borderId="0" xfId="0" applyNumberFormat="1" applyFont="1" applyFill="1" applyBorder="1" applyAlignment="1">
      <alignment horizontal="center" vertical="center" wrapText="1"/>
    </xf>
    <xf numFmtId="0" fontId="17" fillId="0" borderId="8" xfId="0" applyFont="1" applyFill="1" applyBorder="1" applyAlignment="1">
      <alignment horizontal="center" vertical="center" wrapText="1"/>
    </xf>
    <xf numFmtId="0" fontId="16" fillId="0" borderId="4" xfId="4" applyFont="1" applyFill="1" applyBorder="1" applyAlignment="1">
      <alignment horizontal="center" vertical="center" wrapText="1"/>
    </xf>
    <xf numFmtId="0" fontId="17" fillId="0" borderId="5" xfId="0" applyFont="1" applyFill="1" applyBorder="1" applyAlignment="1">
      <alignment vertical="center" wrapText="1"/>
    </xf>
    <xf numFmtId="0" fontId="9" fillId="0" borderId="0" xfId="0" applyFont="1" applyFill="1" applyAlignment="1">
      <alignment horizontal="center" vertical="center"/>
    </xf>
  </cellXfs>
  <cellStyles count="14">
    <cellStyle name="Comma 2" xfId="1"/>
    <cellStyle name="Currency 2" xfId="2"/>
    <cellStyle name="HAI" xfId="3"/>
    <cellStyle name="Normal" xfId="0" builtinId="0"/>
    <cellStyle name="Normal 2" xfId="4"/>
    <cellStyle name="Normal 3" xfId="5"/>
    <cellStyle name="Normal 4" xfId="6"/>
    <cellStyle name="Normal 4 2" xfId="12"/>
    <cellStyle name="Normal 5" xfId="7"/>
    <cellStyle name="Normal 6" xfId="8"/>
    <cellStyle name="Normal 7" xfId="9"/>
    <cellStyle name="Normal 8" xfId="10"/>
    <cellStyle name="Normal 8 2" xfId="13"/>
    <cellStyle name="Percent" xfId="1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6"/>
  <sheetViews>
    <sheetView tabSelected="1" topLeftCell="A10" workbookViewId="0">
      <selection activeCell="E17" sqref="E17"/>
    </sheetView>
  </sheetViews>
  <sheetFormatPr defaultRowHeight="15.75"/>
  <cols>
    <col min="1" max="1" width="5" style="16" customWidth="1"/>
    <col min="2" max="2" width="29.140625" style="16" customWidth="1"/>
    <col min="3" max="4" width="16.28515625" style="16" customWidth="1"/>
    <col min="5" max="5" width="16.85546875" style="16" customWidth="1"/>
    <col min="6" max="6" width="17.140625" style="16" customWidth="1"/>
    <col min="7" max="8" width="7.85546875" style="16" customWidth="1"/>
    <col min="9" max="16384" width="9.140625" style="16"/>
  </cols>
  <sheetData>
    <row r="1" spans="1:10" ht="21" customHeight="1">
      <c r="A1" s="61" t="s">
        <v>40</v>
      </c>
      <c r="B1" s="61"/>
      <c r="C1" s="14"/>
      <c r="D1" s="15"/>
      <c r="E1" s="54" t="s">
        <v>39</v>
      </c>
      <c r="F1" s="54"/>
      <c r="G1" s="54"/>
      <c r="H1" s="54"/>
      <c r="J1" s="16" t="s">
        <v>60</v>
      </c>
    </row>
    <row r="2" spans="1:10" ht="21" customHeight="1">
      <c r="A2" s="17" t="s">
        <v>58</v>
      </c>
      <c r="B2" s="18"/>
      <c r="C2" s="19"/>
      <c r="D2" s="19"/>
      <c r="E2" s="19"/>
      <c r="F2" s="19"/>
      <c r="G2" s="19"/>
      <c r="H2" s="19"/>
    </row>
    <row r="3" spans="1:10" ht="21" customHeight="1">
      <c r="A3" s="57" t="s">
        <v>59</v>
      </c>
      <c r="B3" s="57"/>
      <c r="C3" s="57"/>
      <c r="D3" s="57"/>
      <c r="E3" s="57"/>
      <c r="F3" s="57"/>
      <c r="G3" s="57"/>
      <c r="H3" s="57"/>
    </row>
    <row r="4" spans="1:10" ht="17.25" customHeight="1">
      <c r="A4" s="20"/>
      <c r="B4" s="20"/>
      <c r="C4" s="21"/>
      <c r="D4" s="21"/>
      <c r="E4" s="2"/>
      <c r="F4" s="2"/>
      <c r="G4" s="22"/>
      <c r="H4" s="23" t="s">
        <v>38</v>
      </c>
    </row>
    <row r="5" spans="1:10" s="24" customFormat="1" ht="23.25" customHeight="1">
      <c r="A5" s="55" t="s">
        <v>0</v>
      </c>
      <c r="B5" s="55" t="s">
        <v>1</v>
      </c>
      <c r="C5" s="59" t="s">
        <v>27</v>
      </c>
      <c r="D5" s="60"/>
      <c r="E5" s="59" t="s">
        <v>30</v>
      </c>
      <c r="F5" s="60"/>
      <c r="G5" s="59" t="s">
        <v>11</v>
      </c>
      <c r="H5" s="60"/>
    </row>
    <row r="6" spans="1:10" s="24" customFormat="1" ht="15" customHeight="1">
      <c r="A6" s="58"/>
      <c r="B6" s="58"/>
      <c r="C6" s="55" t="s">
        <v>31</v>
      </c>
      <c r="D6" s="55" t="s">
        <v>32</v>
      </c>
      <c r="E6" s="55" t="s">
        <v>31</v>
      </c>
      <c r="F6" s="55" t="s">
        <v>32</v>
      </c>
      <c r="G6" s="55" t="s">
        <v>31</v>
      </c>
      <c r="H6" s="55" t="s">
        <v>32</v>
      </c>
    </row>
    <row r="7" spans="1:10" s="24" customFormat="1" ht="39.75" customHeight="1">
      <c r="A7" s="56"/>
      <c r="B7" s="56"/>
      <c r="C7" s="56"/>
      <c r="D7" s="56"/>
      <c r="E7" s="56"/>
      <c r="F7" s="56"/>
      <c r="G7" s="56"/>
      <c r="H7" s="56"/>
    </row>
    <row r="8" spans="1:10" s="28" customFormat="1" ht="18.600000000000001" customHeight="1">
      <c r="A8" s="25"/>
      <c r="B8" s="26" t="s">
        <v>33</v>
      </c>
      <c r="C8" s="27">
        <f>C9+C44+C45+C46+5938180000000</f>
        <v>7853180000000</v>
      </c>
      <c r="D8" s="27">
        <f>D9+D44+D45+D46+5938180000000</f>
        <v>7649720000000</v>
      </c>
      <c r="E8" s="27">
        <f>+E9+E44+E45+E46+6196622714067+844551610155+3060607000</f>
        <v>11212829490094</v>
      </c>
      <c r="F8" s="27">
        <f>+F9+F44+F45+F46+6196622714067+246534534036+3060607000</f>
        <v>10373548351717</v>
      </c>
      <c r="G8" s="3">
        <f t="shared" ref="G8" si="0">E8/C8</f>
        <v>1.4278075238430801</v>
      </c>
      <c r="H8" s="3">
        <f t="shared" ref="H8" si="1">F8/D8</f>
        <v>1.3560690262803083</v>
      </c>
    </row>
    <row r="9" spans="1:10" s="32" customFormat="1" ht="18.600000000000001" customHeight="1">
      <c r="A9" s="12" t="s">
        <v>2</v>
      </c>
      <c r="B9" s="29" t="s">
        <v>34</v>
      </c>
      <c r="C9" s="30">
        <f>C10+C35+C36+C43</f>
        <v>1915000000000</v>
      </c>
      <c r="D9" s="30">
        <f>D10+D35+D36+D43</f>
        <v>1711540000000</v>
      </c>
      <c r="E9" s="30">
        <f>E10+E35+E36+E43</f>
        <v>2067693139090</v>
      </c>
      <c r="F9" s="30">
        <f>F10+F35+F36+F43</f>
        <v>1826429076832</v>
      </c>
      <c r="G9" s="1">
        <f t="shared" ref="G9:G36" si="2">E9/C9</f>
        <v>1.0797353206736293</v>
      </c>
      <c r="H9" s="1">
        <f t="shared" ref="H9:H32" si="3">F9/D9</f>
        <v>1.0671261418558724</v>
      </c>
    </row>
    <row r="10" spans="1:10" s="32" customFormat="1" ht="18.600000000000001" customHeight="1">
      <c r="A10" s="12" t="s">
        <v>4</v>
      </c>
      <c r="B10" s="29" t="s">
        <v>12</v>
      </c>
      <c r="C10" s="30">
        <f>C11+C12+C13+C14+C15+C16+C19+C20+C25+C26+C27+C28+C29+C30+C31+C32+C33+C34</f>
        <v>1885000000000</v>
      </c>
      <c r="D10" s="30">
        <f>D11+D12+D13+D14+D15+D16+D19+D20+D25+D26+D27+D28+D29+D30+D31+D32+D33+D34</f>
        <v>1711540000000</v>
      </c>
      <c r="E10" s="30">
        <f>E11+E12+E13+E14+E15+E16+E19+E20+E25+E26+E27+E28+E29+E30+E31+E32+E33+E34</f>
        <v>2008447907949</v>
      </c>
      <c r="F10" s="30">
        <f>F11+F12+F13+F14+F15+F16+F19+F20+F25+F26+F27+F28+F29+F30+F31+F32+F33+F34</f>
        <v>1826429076832</v>
      </c>
      <c r="G10" s="1">
        <f t="shared" si="2"/>
        <v>1.065489606338992</v>
      </c>
      <c r="H10" s="1">
        <f t="shared" si="3"/>
        <v>1.0671261418558724</v>
      </c>
    </row>
    <row r="11" spans="1:10" s="7" customFormat="1" ht="36" customHeight="1">
      <c r="A11" s="4">
        <v>1</v>
      </c>
      <c r="B11" s="40" t="s">
        <v>41</v>
      </c>
      <c r="C11" s="5">
        <v>891900000000</v>
      </c>
      <c r="D11" s="5">
        <v>891900000000</v>
      </c>
      <c r="E11" s="5">
        <v>860243925866</v>
      </c>
      <c r="F11" s="5">
        <v>860243925866</v>
      </c>
      <c r="G11" s="6">
        <v>0.91245360957612454</v>
      </c>
      <c r="H11" s="6">
        <v>0.91245360957612454</v>
      </c>
    </row>
    <row r="12" spans="1:10" s="7" customFormat="1" ht="36" customHeight="1">
      <c r="A12" s="4">
        <v>2</v>
      </c>
      <c r="B12" s="40" t="s">
        <v>42</v>
      </c>
      <c r="C12" s="5">
        <v>4000000000</v>
      </c>
      <c r="D12" s="5">
        <v>4000000000</v>
      </c>
      <c r="E12" s="5">
        <v>4328310567</v>
      </c>
      <c r="F12" s="5">
        <v>4328310567</v>
      </c>
      <c r="G12" s="6">
        <v>0.46024693241666664</v>
      </c>
      <c r="H12" s="6">
        <v>0.46024693241666664</v>
      </c>
    </row>
    <row r="13" spans="1:10" s="7" customFormat="1" ht="36" customHeight="1">
      <c r="A13" s="4">
        <v>3</v>
      </c>
      <c r="B13" s="40" t="s">
        <v>43</v>
      </c>
      <c r="C13" s="5">
        <v>5000000000</v>
      </c>
      <c r="D13" s="5">
        <v>5000000000</v>
      </c>
      <c r="E13" s="5">
        <v>8963382042</v>
      </c>
      <c r="F13" s="5">
        <v>8963382042</v>
      </c>
      <c r="G13" s="6">
        <v>5.7290881555000004</v>
      </c>
      <c r="H13" s="6">
        <v>5.7290881555000004</v>
      </c>
    </row>
    <row r="14" spans="1:10" s="7" customFormat="1" ht="36" customHeight="1">
      <c r="A14" s="4">
        <v>4</v>
      </c>
      <c r="B14" s="40" t="s">
        <v>13</v>
      </c>
      <c r="C14" s="5">
        <v>380000000000</v>
      </c>
      <c r="D14" s="5">
        <v>380000000000</v>
      </c>
      <c r="E14" s="5">
        <v>443247406607</v>
      </c>
      <c r="F14" s="5">
        <v>443247406607</v>
      </c>
      <c r="G14" s="6">
        <v>1.4835330433972125</v>
      </c>
      <c r="H14" s="6">
        <v>1.4835330433972125</v>
      </c>
    </row>
    <row r="15" spans="1:10" s="7" customFormat="1" ht="21.95" customHeight="1">
      <c r="A15" s="4">
        <v>5</v>
      </c>
      <c r="B15" s="40" t="s">
        <v>14</v>
      </c>
      <c r="C15" s="5">
        <v>25000000000</v>
      </c>
      <c r="D15" s="5">
        <v>25000000000</v>
      </c>
      <c r="E15" s="5">
        <v>37299501402</v>
      </c>
      <c r="F15" s="5">
        <v>37299501402</v>
      </c>
      <c r="G15" s="6">
        <f t="shared" si="2"/>
        <v>1.4919800560800001</v>
      </c>
      <c r="H15" s="6">
        <f t="shared" si="3"/>
        <v>1.4919800560800001</v>
      </c>
    </row>
    <row r="16" spans="1:10" s="48" customFormat="1" ht="21.75" customHeight="1">
      <c r="A16" s="44">
        <v>6</v>
      </c>
      <c r="B16" s="45" t="s">
        <v>15</v>
      </c>
      <c r="C16" s="46">
        <v>130000000000</v>
      </c>
      <c r="D16" s="46">
        <v>48360000000</v>
      </c>
      <c r="E16" s="46">
        <v>128649001035</v>
      </c>
      <c r="F16" s="46">
        <v>47857428403</v>
      </c>
      <c r="G16" s="47">
        <f t="shared" si="2"/>
        <v>0.98960770026923073</v>
      </c>
      <c r="H16" s="47">
        <f t="shared" si="3"/>
        <v>0.98960770064102566</v>
      </c>
    </row>
    <row r="17" spans="1:8" s="52" customFormat="1" ht="36.75" customHeight="1">
      <c r="A17" s="49" t="s">
        <v>10</v>
      </c>
      <c r="B17" s="53" t="s">
        <v>44</v>
      </c>
      <c r="C17" s="13"/>
      <c r="D17" s="13"/>
      <c r="E17" s="46">
        <v>0</v>
      </c>
      <c r="F17" s="46">
        <v>0</v>
      </c>
      <c r="G17" s="51"/>
      <c r="H17" s="51"/>
    </row>
    <row r="18" spans="1:8" s="52" customFormat="1" ht="36.75" customHeight="1">
      <c r="A18" s="49" t="s">
        <v>10</v>
      </c>
      <c r="B18" s="53" t="s">
        <v>45</v>
      </c>
      <c r="C18" s="13"/>
      <c r="D18" s="13"/>
      <c r="E18" s="46">
        <v>0</v>
      </c>
      <c r="F18" s="46">
        <v>0</v>
      </c>
      <c r="G18" s="51"/>
      <c r="H18" s="51"/>
    </row>
    <row r="19" spans="1:8" s="7" customFormat="1" ht="21.95" customHeight="1">
      <c r="A19" s="4">
        <v>7</v>
      </c>
      <c r="B19" s="40" t="s">
        <v>46</v>
      </c>
      <c r="C19" s="5">
        <v>44700000000</v>
      </c>
      <c r="D19" s="5">
        <v>44700000000</v>
      </c>
      <c r="E19" s="5">
        <v>57178879321</v>
      </c>
      <c r="F19" s="5">
        <v>57178879321</v>
      </c>
      <c r="G19" s="6">
        <f t="shared" si="2"/>
        <v>1.279169559753915</v>
      </c>
      <c r="H19" s="6">
        <f t="shared" si="3"/>
        <v>1.279169559753915</v>
      </c>
    </row>
    <row r="20" spans="1:8" s="48" customFormat="1" ht="24.75" customHeight="1">
      <c r="A20" s="44">
        <v>8</v>
      </c>
      <c r="B20" s="45" t="s">
        <v>47</v>
      </c>
      <c r="C20" s="46">
        <v>45000000000</v>
      </c>
      <c r="D20" s="46">
        <v>38000000000</v>
      </c>
      <c r="E20" s="46">
        <v>28291199864</v>
      </c>
      <c r="F20" s="46">
        <v>25106215120</v>
      </c>
      <c r="G20" s="47">
        <f t="shared" si="2"/>
        <v>0.62869333031111108</v>
      </c>
      <c r="H20" s="47">
        <f t="shared" si="3"/>
        <v>0.66068987157894732</v>
      </c>
    </row>
    <row r="21" spans="1:8" s="52" customFormat="1" ht="19.5" customHeight="1">
      <c r="A21" s="49" t="s">
        <v>10</v>
      </c>
      <c r="B21" s="50" t="s">
        <v>48</v>
      </c>
      <c r="C21" s="13"/>
      <c r="D21" s="13"/>
      <c r="E21" s="13">
        <v>3330734744</v>
      </c>
      <c r="F21" s="13">
        <v>145750000</v>
      </c>
      <c r="G21" s="51"/>
      <c r="H21" s="51"/>
    </row>
    <row r="22" spans="1:8" s="52" customFormat="1" ht="19.5" customHeight="1">
      <c r="A22" s="49" t="s">
        <v>10</v>
      </c>
      <c r="B22" s="50" t="s">
        <v>49</v>
      </c>
      <c r="C22" s="13"/>
      <c r="D22" s="13"/>
      <c r="E22" s="13">
        <v>15062296901</v>
      </c>
      <c r="F22" s="13">
        <v>15062296901</v>
      </c>
      <c r="G22" s="51"/>
      <c r="H22" s="51"/>
    </row>
    <row r="23" spans="1:8" s="52" customFormat="1" ht="19.5" customHeight="1">
      <c r="A23" s="49" t="s">
        <v>10</v>
      </c>
      <c r="B23" s="50" t="s">
        <v>50</v>
      </c>
      <c r="C23" s="13"/>
      <c r="D23" s="13"/>
      <c r="E23" s="13">
        <v>8066380719</v>
      </c>
      <c r="F23" s="13">
        <v>8066380719</v>
      </c>
      <c r="G23" s="51"/>
      <c r="H23" s="51"/>
    </row>
    <row r="24" spans="1:8" s="52" customFormat="1" ht="19.5" customHeight="1">
      <c r="A24" s="49" t="s">
        <v>10</v>
      </c>
      <c r="B24" s="50" t="s">
        <v>51</v>
      </c>
      <c r="C24" s="13"/>
      <c r="D24" s="13"/>
      <c r="E24" s="13">
        <v>1831787500</v>
      </c>
      <c r="F24" s="13">
        <v>1831787500</v>
      </c>
      <c r="G24" s="51"/>
      <c r="H24" s="51"/>
    </row>
    <row r="25" spans="1:8" s="7" customFormat="1" ht="17.25" customHeight="1">
      <c r="A25" s="8">
        <v>9</v>
      </c>
      <c r="B25" s="40" t="s">
        <v>16</v>
      </c>
      <c r="C25" s="5"/>
      <c r="D25" s="5"/>
      <c r="E25" s="5"/>
      <c r="F25" s="5"/>
      <c r="G25" s="6"/>
      <c r="H25" s="6"/>
    </row>
    <row r="26" spans="1:8" s="7" customFormat="1" ht="21.95" customHeight="1">
      <c r="A26" s="8">
        <v>10</v>
      </c>
      <c r="B26" s="40" t="s">
        <v>17</v>
      </c>
      <c r="C26" s="5"/>
      <c r="D26" s="5"/>
      <c r="E26" s="5">
        <v>133380</v>
      </c>
      <c r="F26" s="5">
        <v>133380</v>
      </c>
      <c r="G26" s="6"/>
      <c r="H26" s="6"/>
    </row>
    <row r="27" spans="1:8" s="7" customFormat="1" ht="21.95" customHeight="1">
      <c r="A27" s="8">
        <v>11</v>
      </c>
      <c r="B27" s="40" t="s">
        <v>52</v>
      </c>
      <c r="C27" s="5">
        <v>20000000000</v>
      </c>
      <c r="D27" s="5">
        <v>20000000000</v>
      </c>
      <c r="E27" s="5">
        <v>19369248772</v>
      </c>
      <c r="F27" s="5">
        <v>19369248772</v>
      </c>
      <c r="G27" s="6">
        <f t="shared" si="2"/>
        <v>0.96846243860000003</v>
      </c>
      <c r="H27" s="6">
        <f t="shared" si="3"/>
        <v>0.96846243860000003</v>
      </c>
    </row>
    <row r="28" spans="1:8" s="7" customFormat="1" ht="21.95" customHeight="1">
      <c r="A28" s="8">
        <v>12</v>
      </c>
      <c r="B28" s="40" t="s">
        <v>53</v>
      </c>
      <c r="C28" s="5">
        <v>165300000000</v>
      </c>
      <c r="D28" s="5">
        <v>165300000000</v>
      </c>
      <c r="E28" s="5">
        <v>186539824930</v>
      </c>
      <c r="F28" s="5">
        <v>186539824930</v>
      </c>
      <c r="G28" s="6">
        <f t="shared" si="2"/>
        <v>1.1284925888082276</v>
      </c>
      <c r="H28" s="6">
        <f t="shared" si="3"/>
        <v>1.1284925888082276</v>
      </c>
    </row>
    <row r="29" spans="1:8" s="7" customFormat="1" ht="36" customHeight="1">
      <c r="A29" s="8">
        <v>13</v>
      </c>
      <c r="B29" s="40" t="s">
        <v>54</v>
      </c>
      <c r="C29" s="5"/>
      <c r="D29" s="5"/>
      <c r="E29" s="5">
        <v>26907000</v>
      </c>
      <c r="F29" s="5">
        <v>26907000</v>
      </c>
      <c r="G29" s="6"/>
      <c r="H29" s="6"/>
    </row>
    <row r="30" spans="1:8" s="7" customFormat="1" ht="21.95" customHeight="1">
      <c r="A30" s="8">
        <v>14</v>
      </c>
      <c r="B30" s="40" t="s">
        <v>18</v>
      </c>
      <c r="C30" s="5">
        <v>26000000000</v>
      </c>
      <c r="D30" s="5">
        <v>26000000000</v>
      </c>
      <c r="E30" s="5">
        <v>29675954370</v>
      </c>
      <c r="F30" s="5">
        <v>29675954370</v>
      </c>
      <c r="G30" s="6">
        <v>0.95328417074074079</v>
      </c>
      <c r="H30" s="6">
        <v>0.95328417074074079</v>
      </c>
    </row>
    <row r="31" spans="1:8" s="7" customFormat="1" ht="38.1" customHeight="1">
      <c r="A31" s="8">
        <v>15</v>
      </c>
      <c r="B31" s="40" t="s">
        <v>19</v>
      </c>
      <c r="C31" s="5">
        <v>113100000000</v>
      </c>
      <c r="D31" s="5">
        <v>34280000000</v>
      </c>
      <c r="E31" s="5">
        <v>123939912701</v>
      </c>
      <c r="F31" s="5">
        <v>41051401218</v>
      </c>
      <c r="G31" s="6">
        <f t="shared" si="2"/>
        <v>1.0958436136251106</v>
      </c>
      <c r="H31" s="6">
        <f t="shared" si="3"/>
        <v>1.1975321242123687</v>
      </c>
    </row>
    <row r="32" spans="1:8" s="7" customFormat="1" ht="21.95" customHeight="1">
      <c r="A32" s="8">
        <v>16</v>
      </c>
      <c r="B32" s="40" t="s">
        <v>20</v>
      </c>
      <c r="C32" s="5">
        <v>35000000000</v>
      </c>
      <c r="D32" s="5">
        <v>29000000000</v>
      </c>
      <c r="E32" s="5">
        <v>79254727397</v>
      </c>
      <c r="F32" s="5">
        <v>64100965139</v>
      </c>
      <c r="G32" s="6">
        <f t="shared" si="2"/>
        <v>2.2644207827714284</v>
      </c>
      <c r="H32" s="6">
        <f t="shared" si="3"/>
        <v>2.2103781082413794</v>
      </c>
    </row>
    <row r="33" spans="1:8" s="7" customFormat="1" ht="36" customHeight="1">
      <c r="A33" s="8">
        <v>17</v>
      </c>
      <c r="B33" s="40" t="s">
        <v>55</v>
      </c>
      <c r="C33" s="5"/>
      <c r="D33" s="5"/>
      <c r="E33" s="5">
        <v>248373555</v>
      </c>
      <c r="F33" s="5">
        <v>248373555</v>
      </c>
      <c r="G33" s="6"/>
      <c r="H33" s="6"/>
    </row>
    <row r="34" spans="1:8" s="7" customFormat="1" ht="70.5" customHeight="1">
      <c r="A34" s="4">
        <v>18</v>
      </c>
      <c r="B34" s="40" t="s">
        <v>56</v>
      </c>
      <c r="C34" s="5"/>
      <c r="D34" s="5"/>
      <c r="E34" s="5">
        <v>1191219140</v>
      </c>
      <c r="F34" s="5">
        <v>1191219140</v>
      </c>
      <c r="G34" s="6"/>
      <c r="H34" s="6"/>
    </row>
    <row r="35" spans="1:8" s="11" customFormat="1" ht="21.95" customHeight="1">
      <c r="A35" s="9" t="s">
        <v>5</v>
      </c>
      <c r="B35" s="41" t="s">
        <v>28</v>
      </c>
      <c r="C35" s="10"/>
      <c r="D35" s="10"/>
      <c r="E35" s="10"/>
      <c r="F35" s="10"/>
      <c r="G35" s="6"/>
      <c r="H35" s="6"/>
    </row>
    <row r="36" spans="1:8" s="11" customFormat="1" ht="21.95" customHeight="1">
      <c r="A36" s="9" t="s">
        <v>6</v>
      </c>
      <c r="B36" s="41" t="s">
        <v>29</v>
      </c>
      <c r="C36" s="10">
        <v>30000000000</v>
      </c>
      <c r="D36" s="10"/>
      <c r="E36" s="10">
        <v>59237856141</v>
      </c>
      <c r="F36" s="10"/>
      <c r="G36" s="6">
        <f t="shared" si="2"/>
        <v>1.9745952046999999</v>
      </c>
      <c r="H36" s="6"/>
    </row>
    <row r="37" spans="1:8" s="48" customFormat="1" ht="17.25" customHeight="1">
      <c r="A37" s="44">
        <v>1</v>
      </c>
      <c r="B37" s="45" t="s">
        <v>21</v>
      </c>
      <c r="C37" s="46"/>
      <c r="D37" s="46"/>
      <c r="E37" s="46"/>
      <c r="F37" s="46"/>
      <c r="G37" s="47"/>
      <c r="H37" s="47"/>
    </row>
    <row r="38" spans="1:8" s="48" customFormat="1" ht="17.25" customHeight="1">
      <c r="A38" s="44">
        <v>2</v>
      </c>
      <c r="B38" s="45" t="s">
        <v>22</v>
      </c>
      <c r="C38" s="46"/>
      <c r="D38" s="46"/>
      <c r="E38" s="46">
        <v>391827031</v>
      </c>
      <c r="F38" s="46"/>
      <c r="G38" s="47"/>
      <c r="H38" s="47"/>
    </row>
    <row r="39" spans="1:8" s="48" customFormat="1" ht="32.25" customHeight="1">
      <c r="A39" s="44">
        <v>3</v>
      </c>
      <c r="B39" s="45" t="s">
        <v>23</v>
      </c>
      <c r="C39" s="46"/>
      <c r="D39" s="46"/>
      <c r="E39" s="46"/>
      <c r="F39" s="46"/>
      <c r="G39" s="47"/>
      <c r="H39" s="47"/>
    </row>
    <row r="40" spans="1:8" s="48" customFormat="1" ht="31.5" customHeight="1">
      <c r="A40" s="44">
        <v>4</v>
      </c>
      <c r="B40" s="45" t="s">
        <v>24</v>
      </c>
      <c r="C40" s="46"/>
      <c r="D40" s="46"/>
      <c r="E40" s="46">
        <v>12122000</v>
      </c>
      <c r="F40" s="46"/>
      <c r="G40" s="47"/>
      <c r="H40" s="47"/>
    </row>
    <row r="41" spans="1:8" s="48" customFormat="1" ht="29.25" customHeight="1">
      <c r="A41" s="44">
        <v>5</v>
      </c>
      <c r="B41" s="45" t="s">
        <v>57</v>
      </c>
      <c r="C41" s="46"/>
      <c r="D41" s="46"/>
      <c r="E41" s="46">
        <v>58832407110</v>
      </c>
      <c r="F41" s="46"/>
      <c r="G41" s="47"/>
      <c r="H41" s="47"/>
    </row>
    <row r="42" spans="1:8" s="48" customFormat="1" ht="20.25" customHeight="1">
      <c r="A42" s="44">
        <v>6</v>
      </c>
      <c r="B42" s="45" t="s">
        <v>25</v>
      </c>
      <c r="C42" s="46"/>
      <c r="D42" s="46"/>
      <c r="E42" s="46">
        <v>1500000</v>
      </c>
      <c r="F42" s="46"/>
      <c r="G42" s="47"/>
      <c r="H42" s="47"/>
    </row>
    <row r="43" spans="1:8" s="11" customFormat="1" ht="21.95" customHeight="1">
      <c r="A43" s="9" t="s">
        <v>7</v>
      </c>
      <c r="B43" s="41" t="s">
        <v>26</v>
      </c>
      <c r="C43" s="10"/>
      <c r="D43" s="10"/>
      <c r="E43" s="10">
        <v>7375000</v>
      </c>
      <c r="F43" s="10"/>
      <c r="G43" s="6"/>
      <c r="H43" s="6"/>
    </row>
    <row r="44" spans="1:8" s="32" customFormat="1" ht="26.25" customHeight="1">
      <c r="A44" s="12" t="s">
        <v>3</v>
      </c>
      <c r="B44" s="42" t="s">
        <v>35</v>
      </c>
      <c r="C44" s="31"/>
      <c r="D44" s="31"/>
      <c r="E44" s="43"/>
      <c r="F44" s="43"/>
      <c r="G44" s="6"/>
      <c r="H44" s="6"/>
    </row>
    <row r="45" spans="1:8" s="32" customFormat="1" ht="23.25" customHeight="1">
      <c r="A45" s="12" t="s">
        <v>8</v>
      </c>
      <c r="B45" s="42" t="s">
        <v>36</v>
      </c>
      <c r="C45" s="31"/>
      <c r="D45" s="31"/>
      <c r="E45" s="10">
        <v>16572272260</v>
      </c>
      <c r="F45" s="10">
        <v>16572272260</v>
      </c>
      <c r="G45" s="6"/>
      <c r="H45" s="6"/>
    </row>
    <row r="46" spans="1:8" s="32" customFormat="1" ht="39" customHeight="1">
      <c r="A46" s="35" t="s">
        <v>9</v>
      </c>
      <c r="B46" s="39" t="s">
        <v>37</v>
      </c>
      <c r="C46" s="38"/>
      <c r="D46" s="38"/>
      <c r="E46" s="36">
        <v>2084329147522</v>
      </c>
      <c r="F46" s="36">
        <v>2084329147522</v>
      </c>
      <c r="G46" s="37"/>
      <c r="H46" s="37"/>
    </row>
    <row r="47" spans="1:8" ht="18.75">
      <c r="A47" s="21"/>
      <c r="B47" s="34"/>
      <c r="C47" s="33"/>
      <c r="D47" s="33"/>
      <c r="E47" s="33"/>
      <c r="F47" s="33"/>
      <c r="G47" s="33"/>
      <c r="H47" s="33"/>
    </row>
    <row r="48" spans="1:8" ht="18.75">
      <c r="A48" s="21"/>
      <c r="B48" s="34"/>
      <c r="C48" s="33"/>
      <c r="D48" s="33"/>
      <c r="E48" s="33"/>
      <c r="F48" s="33"/>
      <c r="G48" s="33"/>
      <c r="H48" s="33"/>
    </row>
    <row r="49" spans="1:8" ht="18.75">
      <c r="A49" s="21"/>
      <c r="B49" s="21"/>
      <c r="C49" s="21"/>
      <c r="D49" s="21"/>
      <c r="E49" s="21"/>
      <c r="F49" s="21"/>
      <c r="G49" s="21"/>
      <c r="H49" s="21"/>
    </row>
    <row r="50" spans="1:8" ht="18.75">
      <c r="A50" s="21"/>
      <c r="B50" s="21"/>
      <c r="C50" s="21"/>
      <c r="D50" s="21"/>
      <c r="E50" s="21"/>
      <c r="F50" s="21"/>
      <c r="G50" s="21"/>
      <c r="H50" s="21"/>
    </row>
    <row r="51" spans="1:8" ht="18.75">
      <c r="A51" s="21"/>
      <c r="B51" s="21"/>
      <c r="C51" s="21"/>
      <c r="D51" s="21"/>
      <c r="E51" s="21"/>
      <c r="F51" s="21"/>
      <c r="G51" s="21"/>
      <c r="H51" s="21"/>
    </row>
    <row r="52" spans="1:8" ht="22.5" customHeight="1">
      <c r="A52" s="21"/>
      <c r="B52" s="21"/>
      <c r="C52" s="21"/>
      <c r="D52" s="21"/>
      <c r="E52" s="21"/>
      <c r="F52" s="21"/>
      <c r="G52" s="21"/>
      <c r="H52" s="21"/>
    </row>
    <row r="53" spans="1:8" ht="18.75">
      <c r="A53" s="21"/>
      <c r="B53" s="21"/>
      <c r="C53" s="21"/>
      <c r="D53" s="21"/>
      <c r="E53" s="21"/>
      <c r="F53" s="21"/>
      <c r="G53" s="21"/>
      <c r="H53" s="21"/>
    </row>
    <row r="54" spans="1:8" ht="18.75">
      <c r="A54" s="21"/>
      <c r="B54" s="21"/>
      <c r="C54" s="21"/>
      <c r="D54" s="21"/>
      <c r="E54" s="21"/>
      <c r="F54" s="21"/>
      <c r="G54" s="21"/>
      <c r="H54" s="21"/>
    </row>
    <row r="55" spans="1:8" ht="18.75">
      <c r="A55" s="21"/>
      <c r="B55" s="21"/>
      <c r="C55" s="21"/>
      <c r="D55" s="21"/>
      <c r="E55" s="21"/>
      <c r="F55" s="21"/>
      <c r="G55" s="21"/>
      <c r="H55" s="21"/>
    </row>
    <row r="56" spans="1:8" ht="18.75">
      <c r="A56" s="21"/>
      <c r="B56" s="21"/>
      <c r="C56" s="21"/>
      <c r="D56" s="21"/>
      <c r="E56" s="21"/>
      <c r="F56" s="21"/>
      <c r="G56" s="21"/>
      <c r="H56" s="21"/>
    </row>
  </sheetData>
  <mergeCells count="14">
    <mergeCell ref="E1:H1"/>
    <mergeCell ref="H6:H7"/>
    <mergeCell ref="A3:H3"/>
    <mergeCell ref="A5:A7"/>
    <mergeCell ref="B5:B7"/>
    <mergeCell ref="C5:D5"/>
    <mergeCell ref="E5:F5"/>
    <mergeCell ref="G5:H5"/>
    <mergeCell ref="C6:C7"/>
    <mergeCell ref="D6:D7"/>
    <mergeCell ref="E6:E7"/>
    <mergeCell ref="F6:F7"/>
    <mergeCell ref="G6:G7"/>
    <mergeCell ref="A1:B1"/>
  </mergeCells>
  <printOptions horizontalCentered="1"/>
  <pageMargins left="0.2" right="0.2" top="0.75" bottom="0.5" header="0.3" footer="0.3"/>
  <pageSetup paperSize="9" scale="85"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96DA64-4006-4AC6-A125-AC682F352B50}">
  <ds:schemaRefs>
    <ds:schemaRef ds:uri="http://schemas.microsoft.com/sharepoint/v3/contenttype/forms"/>
  </ds:schemaRefs>
</ds:datastoreItem>
</file>

<file path=customXml/itemProps2.xml><?xml version="1.0" encoding="utf-8"?>
<ds:datastoreItem xmlns:ds="http://schemas.openxmlformats.org/officeDocument/2006/customXml" ds:itemID="{2B72B4F4-5EC8-4CCD-81DF-9B82B9D901F3}">
  <ds:schemaRefs>
    <ds:schemaRef ds:uri="http://purl.org/dc/dcmitype/"/>
    <ds:schemaRef ds:uri="http://schemas.microsoft.com/office/infopath/2007/PartnerControls"/>
    <ds:schemaRef ds:uri="http://schemas.microsoft.com/office/2006/documentManagement/types"/>
    <ds:schemaRef ds:uri="http://purl.org/dc/terms/"/>
    <ds:schemaRef ds:uri="http://purl.org/dc/elements/1.1/"/>
    <ds:schemaRef ds:uri="http://www.w3.org/XML/1998/namespac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2F7F7405-843F-48AD-BFE0-E9D2A3E440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bieu 63</vt:lpstr>
      <vt:lpstr>'bieu 63'!Print_Area</vt:lpstr>
      <vt:lpstr>'bieu 63'!Print_Titles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Ms. Vu Thanh Tam</cp:lastModifiedBy>
  <cp:lastPrinted>2021-12-28T07:39:23Z</cp:lastPrinted>
  <dcterms:created xsi:type="dcterms:W3CDTF">2018-08-22T07:49:45Z</dcterms:created>
  <dcterms:modified xsi:type="dcterms:W3CDTF">2023-01-03T02:42:18Z</dcterms:modified>
</cp:coreProperties>
</file>