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D:\TAI LIEU THAN CUONG\NGAN SACH.XLS\CONG KHAI\NAM 2020\CK Hang quy\QUY IV 2020\"/>
    </mc:Choice>
  </mc:AlternateContent>
  <xr:revisionPtr revIDLastSave="0" documentId="13_ncr:1_{66BD3246-D6A3-46AA-A95E-786CD182932C}" xr6:coauthVersionLast="45" xr6:coauthVersionMax="45" xr10:uidLastSave="{00000000-0000-0000-0000-000000000000}"/>
  <bookViews>
    <workbookView xWindow="-120" yWindow="-120" windowWidth="24240" windowHeight="13140" xr2:uid="{00000000-000D-0000-FFFF-FFFF00000000}"/>
  </bookViews>
  <sheets>
    <sheet name="Bieu 61" sheetId="1" r:id="rId1"/>
  </sheets>
  <definedNames>
    <definedName name="_xlnm.Print_Area" localSheetId="0">'Bieu 61'!$A$1:$F$32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8" i="1" l="1"/>
  <c r="D9" i="1"/>
  <c r="E27" i="1" l="1"/>
  <c r="C8" i="1"/>
  <c r="C9" i="1"/>
  <c r="E30" i="1" l="1"/>
  <c r="E11" i="1"/>
  <c r="E14" i="1"/>
  <c r="E16" i="1"/>
  <c r="E17" i="1"/>
  <c r="E18" i="1"/>
  <c r="E19" i="1"/>
  <c r="E20" i="1"/>
  <c r="E21" i="1"/>
  <c r="E22" i="1"/>
  <c r="E23" i="1"/>
  <c r="E24" i="1"/>
  <c r="E25" i="1"/>
  <c r="E26" i="1"/>
  <c r="E31" i="1"/>
  <c r="E32" i="1"/>
  <c r="D29" i="1" l="1"/>
  <c r="E29" i="1" l="1"/>
  <c r="D10" i="1"/>
  <c r="E10" i="1" l="1"/>
  <c r="E9" i="1" l="1"/>
  <c r="E8" i="1" l="1"/>
</calcChain>
</file>

<file path=xl/sharedStrings.xml><?xml version="1.0" encoding="utf-8"?>
<sst xmlns="http://schemas.openxmlformats.org/spreadsheetml/2006/main" count="43" uniqueCount="42">
  <si>
    <t>Đơn vị: Triệu đồng</t>
  </si>
  <si>
    <t>STT</t>
  </si>
  <si>
    <t>NỘI DUNG</t>
  </si>
  <si>
    <t>A</t>
  </si>
  <si>
    <t>B</t>
  </si>
  <si>
    <t>I</t>
  </si>
  <si>
    <t>III</t>
  </si>
  <si>
    <t>IV</t>
  </si>
  <si>
    <t>V</t>
  </si>
  <si>
    <t>TỔNG CHI NSĐP</t>
  </si>
  <si>
    <t>Chi thường xuyên</t>
  </si>
  <si>
    <t>Chi trả nợ lãi các khoản do chính quyền địa phương vay</t>
  </si>
  <si>
    <t>Chi bổ sung quỹ dự trữ tài chính</t>
  </si>
  <si>
    <t>Dự phòng ngân sách</t>
  </si>
  <si>
    <t>Chi đầu tư phát triển</t>
  </si>
  <si>
    <t>Chi đầu tư cho các dự án</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</si>
  <si>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</si>
  <si>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</si>
  <si>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</si>
  <si>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giáo dục - đào tạo và dạy nghề</t>
  </si>
  <si>
    <t>Chi khoa học và công nghệ</t>
  </si>
  <si>
    <t>Chi bảo đảm xã hội</t>
  </si>
  <si>
    <t>DỰ TOÁN NĂM</t>
  </si>
  <si>
    <t>SO SÁNH ƯỚC THỰC HIỆN VỚI (%)</t>
  </si>
  <si>
    <t>CÙNG KỲ NĂM TRƯỚC</t>
  </si>
  <si>
    <t>CHI CÂN ĐỐI NSĐP</t>
  </si>
  <si>
    <t>Chi sự nghiệp y tế, dân số và gia đình</t>
  </si>
  <si>
    <t>Chi sự nghiệp văn hóa thông tin</t>
  </si>
  <si>
    <t>Chi sự nghiệp phát thanh, truyền hình</t>
  </si>
  <si>
    <t>Chi sự nghiệp thể dục thể thao</t>
  </si>
  <si>
    <t>Chi sự nghiệp bảo vệ môi trường</t>
  </si>
  <si>
    <t>Chi sự nghiệp kinh tế</t>
  </si>
  <si>
    <t>Chi hoạt động của cơ quan quản lý hành chính, đảng, đoàn thể</t>
  </si>
  <si>
    <t>CHI TỪ NGUỒN BỔ SUNG CÓ MỤC TIÊU TỪ NSTW CHO NSĐP</t>
  </si>
  <si>
    <t>Chương trình mục tiêu quốc gia</t>
  </si>
  <si>
    <t>Cho các chương trình dự án quan trọng vốn đầu tư</t>
  </si>
  <si>
    <t>Cho các nhiệm vụ, chính sách kinh phí thường xuyên</t>
  </si>
  <si>
    <t>II</t>
  </si>
  <si>
    <t>Biểu số 61/CK-NSNN</t>
  </si>
  <si>
    <t>ƯỚC THỰC HIỆN CHI NGÂN SÁCH ĐỊA PHƯƠNG NĂM 2020</t>
  </si>
  <si>
    <t>ƯỚC THỰC NĂM 2020</t>
  </si>
  <si>
    <t>(Kèm theo Báo cáo số    11/BC-STC ngày   15/01/2021 của Sở Tài chính tỉnh Lai Châu)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</si>
</sst>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_(@_)"/>
    <numFmt numFmtId="165" formatCode="_(* #,##0_);_(* \(#,##0\);_(* &quot;-&quot;??_);_(@_)"/>
  </numFmts>
  <fonts count="28">
    <font>
      <sz val="11"/>
      <color theme="1"/>
      <name val="Calibri"/>
      <family val="2"/>
      <scheme val="minor"/>
    </font>
    <font>
      <sz val="12"/>
      <name val=".VnArial Narrow"/>
      <family val="2"/>
    </font>
    <font>
      <sz val="12"/>
      <name val=".VnArial Narrow"/>
      <family val="2"/>
    </font>
    <font>
      <b/>
      <sz val="12"/>
      <name val="Times New Roman"/>
      <family val="1"/>
      <charset val="163"/>
    </font>
    <font>
      <sz val="12"/>
      <name val="Times New Roman"/>
      <family val="1"/>
    </font>
    <font>
      <b/>
      <sz val="12"/>
      <name val="Times New Roman"/>
      <family val="1"/>
    </font>
    <font>
      <i/>
      <sz val="12"/>
      <name val="Times New Roman"/>
      <family val="1"/>
    </font>
    <font>
      <b/>
      <sz val="10"/>
      <name val="Times New Roman"/>
      <family val="1"/>
    </font>
    <font>
      <sz val="13"/>
      <name val="Times New Roman"/>
      <family val="1"/>
    </font>
    <font>
      <b/>
      <sz val="14"/>
      <name val="Times New Roman"/>
      <family val="1"/>
    </font>
    <font>
      <i/>
      <sz val="14"/>
      <name val="Times New Roman"/>
      <family val="1"/>
    </font>
    <font>
      <sz val="14"/>
      <name val="Times New Roman"/>
      <family val="1"/>
    </font>
    <font>
      <sz val="12"/>
      <name val=".VnTime"/>
      <family val="2"/>
    </font>
    <font>
      <sz val="10"/>
      <name val="Arial"/>
      <family val="2"/>
      <charset val="163"/>
    </font>
    <font>
      <sz val="12"/>
      <name val="Times New Roman"/>
      <family val="1"/>
      <charset val="163"/>
    </font>
    <font>
      <sz val="13"/>
      <name val=".VnTime"/>
      <family val="2"/>
    </font>
    <font>
      <b/>
      <sz val="12"/>
      <name val="Times New Roman h"/>
    </font>
    <font>
      <sz val="11"/>
      <name val="Times New Roman"/>
      <family val="1"/>
      <charset val="163"/>
    </font>
    <font>
      <i/>
      <sz val="11"/>
      <name val="Times New Roman"/>
      <family val="1"/>
    </font>
    <font>
      <sz val="11"/>
      <color theme="1"/>
      <name val="Calibri"/>
      <family val="2"/>
      <charset val="163"/>
      <scheme val="minor"/>
    </font>
    <font>
      <b/>
      <sz val="11"/>
      <name val="Times New Roman"/>
      <family val="1"/>
    </font>
    <font>
      <sz val="11"/>
      <name val="Times New Roman"/>
      <family val="1"/>
    </font>
    <font>
      <sz val="12"/>
      <name val="Times New Roman h"/>
    </font>
    <font>
      <sz val="11"/>
      <color theme="1"/>
      <name val="Calibri"/>
      <family val="2"/>
      <scheme val="minor"/>
    </font>
    <font>
      <sz val="12"/>
      <color theme="0"/>
      <name val="Times New Roman"/>
      <family val="1"/>
    </font>
    <font>
      <sz val="13"/>
      <color theme="0"/>
      <name val="Times New Roman"/>
      <family val="1"/>
    </font>
    <font>
      <sz val="14"/>
      <color theme="0"/>
      <name val="Times New Roman"/>
      <family val="1"/>
    </font>
    <font>
      <i/>
      <sz val="14"/>
      <color theme="0"/>
      <name val="Times New Roman"/>
      <family val="1"/>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xf numFmtId="43" fontId="17" fillId="0" borderId="0" applyFont="0" applyFill="0" applyBorder="0" applyAlignment="0" applyProtection="0"/>
    <xf numFmtId="44" fontId="17" fillId="0" borderId="0" applyFont="0" applyFill="0" applyBorder="0" applyAlignment="0" applyProtection="0"/>
    <xf numFmtId="164" fontId="15" fillId="0" borderId="0" applyFont="0" applyFill="0" applyBorder="0" applyAlignment="0" applyProtection="0"/>
    <xf numFmtId="0" fontId="12" fillId="0" borderId="0"/>
    <xf numFmtId="0" fontId="13" fillId="0" borderId="0"/>
    <xf numFmtId="0" fontId="2" fillId="0" borderId="0"/>
    <xf numFmtId="0" fontId="19" fillId="0" borderId="0"/>
    <xf numFmtId="0" fontId="12" fillId="0" borderId="0"/>
    <xf numFmtId="0" fontId="17" fillId="0" borderId="0"/>
    <xf numFmtId="0" fontId="1" fillId="0" borderId="0"/>
    <xf numFmtId="43" fontId="23" fillId="0" borderId="0" applyFont="0" applyFill="0" applyBorder="0" applyAlignment="0" applyProtection="0"/>
  </cellStyleXfs>
  <cellXfs count="56">
    <xf numFmtId="0" fontId="0" fillId="0" borderId="0" xfId="0"/>
    <xf numFmtId="0" fontId="5" fillId="2" borderId="0" xfId="0" applyFont="1" applyFill="1" applyAlignment="1"/>
    <xf numFmtId="0" fontId="24" fillId="2" borderId="0" xfId="0" applyFont="1" applyFill="1"/>
    <xf numFmtId="0" fontId="4" fillId="2" borderId="0" xfId="0" applyFont="1" applyFill="1"/>
    <xf numFmtId="0" fontId="4" fillId="2" borderId="0" xfId="0" applyFont="1" applyFill="1" applyAlignment="1">
      <alignment horizontal="right"/>
    </xf>
    <xf numFmtId="0" fontId="9" fillId="2" borderId="0" xfId="0" applyFont="1" applyFill="1" applyAlignment="1">
      <alignment horizontal="centerContinuous"/>
    </xf>
    <xf numFmtId="0" fontId="5" fillId="2" borderId="0" xfId="0" applyFont="1" applyFill="1" applyAlignment="1">
      <alignment horizontal="center"/>
    </xf>
    <xf numFmtId="0" fontId="10" fillId="2" borderId="0" xfId="0" applyFont="1" applyFill="1" applyAlignment="1">
      <alignment horizontal="left"/>
    </xf>
    <xf numFmtId="0" fontId="11" fillId="2" borderId="0" xfId="0" applyFont="1" applyFill="1"/>
    <xf numFmtId="0" fontId="25" fillId="2" borderId="0" xfId="0" applyFont="1" applyFill="1"/>
    <xf numFmtId="0" fontId="8" fillId="2" borderId="0" xfId="0" applyFont="1" applyFill="1"/>
    <xf numFmtId="0" fontId="7" fillId="2" borderId="1" xfId="6" applyNumberFormat="1" applyFont="1" applyFill="1" applyBorder="1" applyAlignment="1">
      <alignment horizontal="center" vertical="center" wrapText="1"/>
    </xf>
    <xf numFmtId="14" fontId="7" fillId="2" borderId="1" xfId="6" applyNumberFormat="1" applyFont="1" applyFill="1" applyBorder="1" applyAlignment="1">
      <alignment horizontal="center" vertical="center" wrapText="1"/>
    </xf>
    <xf numFmtId="0" fontId="5" fillId="2" borderId="2" xfId="0" applyFont="1" applyFill="1" applyBorder="1" applyAlignment="1">
      <alignment horizontal="center"/>
    </xf>
    <xf numFmtId="0" fontId="5" fillId="2" borderId="2" xfId="0" applyFont="1" applyFill="1" applyBorder="1"/>
    <xf numFmtId="3" fontId="20" fillId="2" borderId="2" xfId="0" applyNumberFormat="1" applyFont="1" applyFill="1" applyBorder="1" applyAlignment="1">
      <alignment horizontal="right" vertical="center" wrapText="1"/>
    </xf>
    <xf numFmtId="9" fontId="20" fillId="2" borderId="2" xfId="0" applyNumberFormat="1" applyFont="1" applyFill="1" applyBorder="1" applyAlignment="1">
      <alignment horizontal="right" vertical="center" wrapText="1"/>
    </xf>
    <xf numFmtId="165" fontId="26" fillId="2" borderId="0" xfId="11" applyNumberFormat="1" applyFont="1" applyFill="1"/>
    <xf numFmtId="0" fontId="5" fillId="2" borderId="3" xfId="0" applyFont="1" applyFill="1" applyBorder="1" applyAlignment="1">
      <alignment horizontal="center"/>
    </xf>
    <xf numFmtId="0" fontId="5" fillId="2" borderId="3" xfId="0" applyFont="1" applyFill="1" applyBorder="1"/>
    <xf numFmtId="3" fontId="20" fillId="2" borderId="3" xfId="0" applyNumberFormat="1" applyFont="1" applyFill="1" applyBorder="1" applyAlignment="1">
      <alignment horizontal="right" vertical="center" wrapText="1"/>
    </xf>
    <xf numFmtId="9" fontId="20" fillId="2" borderId="3" xfId="0" applyNumberFormat="1" applyFont="1" applyFill="1" applyBorder="1" applyAlignment="1">
      <alignment horizontal="right" vertical="center" wrapText="1"/>
    </xf>
    <xf numFmtId="0" fontId="5" fillId="2" borderId="3" xfId="0" applyFont="1" applyFill="1" applyBorder="1" applyAlignment="1">
      <alignment horizontal="center" vertical="center"/>
    </xf>
    <xf numFmtId="0" fontId="16" fillId="2" borderId="3" xfId="0" applyFont="1" applyFill="1" applyBorder="1" applyAlignment="1">
      <alignment vertical="center" wrapText="1"/>
    </xf>
    <xf numFmtId="3" fontId="20"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0" fontId="22" fillId="2" borderId="3" xfId="0" applyFont="1" applyFill="1" applyBorder="1" applyAlignment="1">
      <alignment vertical="center" wrapText="1"/>
    </xf>
    <xf numFmtId="3" fontId="21" fillId="2" borderId="3" xfId="0" applyNumberFormat="1" applyFont="1" applyFill="1" applyBorder="1" applyAlignment="1">
      <alignment vertical="center" wrapText="1"/>
    </xf>
    <xf numFmtId="9" fontId="21" fillId="2" borderId="3" xfId="0" applyNumberFormat="1" applyFont="1" applyFill="1" applyBorder="1" applyAlignment="1">
      <alignment horizontal="right" vertical="center" wrapText="1"/>
    </xf>
    <xf numFmtId="0" fontId="4" fillId="2" borderId="3" xfId="0" applyFont="1" applyFill="1" applyBorder="1" applyAlignment="1">
      <alignment horizontal="justify" vertical="center" wrapText="1"/>
    </xf>
    <xf numFmtId="3" fontId="18" fillId="2" borderId="3" xfId="0" applyNumberFormat="1" applyFont="1" applyFill="1" applyBorder="1"/>
    <xf numFmtId="3" fontId="21" fillId="2" borderId="3" xfId="0" applyNumberFormat="1" applyFont="1" applyFill="1" applyBorder="1" applyAlignment="1">
      <alignment horizontal="right"/>
    </xf>
    <xf numFmtId="165" fontId="27" fillId="2" borderId="0" xfId="11" applyNumberFormat="1" applyFont="1" applyFill="1"/>
    <xf numFmtId="0" fontId="10" fillId="2" borderId="0" xfId="0" applyFont="1" applyFill="1"/>
    <xf numFmtId="0" fontId="14" fillId="2" borderId="3" xfId="0" applyFont="1" applyFill="1" applyBorder="1"/>
    <xf numFmtId="9" fontId="18" fillId="2" borderId="3" xfId="0" applyNumberFormat="1" applyFont="1" applyFill="1" applyBorder="1" applyAlignment="1">
      <alignment horizontal="right" vertical="center" wrapText="1"/>
    </xf>
    <xf numFmtId="3" fontId="11" fillId="2" borderId="0" xfId="0" applyNumberFormat="1" applyFont="1" applyFill="1"/>
    <xf numFmtId="0" fontId="4" fillId="2" borderId="3" xfId="0" applyFont="1" applyFill="1" applyBorder="1" applyAlignment="1">
      <alignment horizontal="center"/>
    </xf>
    <xf numFmtId="3" fontId="21" fillId="2" borderId="3" xfId="0" applyNumberFormat="1" applyFont="1" applyFill="1" applyBorder="1"/>
    <xf numFmtId="0" fontId="4" fillId="2" borderId="4" xfId="0" applyFont="1" applyFill="1" applyBorder="1" applyAlignment="1">
      <alignment horizontal="center" vertical="center"/>
    </xf>
    <xf numFmtId="0" fontId="22" fillId="2" borderId="4" xfId="0" applyFont="1" applyFill="1" applyBorder="1" applyAlignment="1">
      <alignment vertical="center" wrapText="1"/>
    </xf>
    <xf numFmtId="3" fontId="21" fillId="2" borderId="4" xfId="0" applyNumberFormat="1" applyFont="1" applyFill="1" applyBorder="1" applyAlignment="1">
      <alignment vertical="center" wrapText="1"/>
    </xf>
    <xf numFmtId="9" fontId="21" fillId="2" borderId="4" xfId="0" applyNumberFormat="1" applyFont="1" applyFill="1" applyBorder="1" applyAlignment="1">
      <alignment horizontal="right" vertical="center" wrapText="1"/>
    </xf>
    <xf numFmtId="0" fontId="11" fillId="2" borderId="0" xfId="0" applyFont="1" applyFill="1" applyAlignment="1">
      <alignment horizontal="right"/>
    </xf>
    <xf numFmtId="0" fontId="20" fillId="2" borderId="0" xfId="0" applyFont="1" applyFill="1" applyAlignment="1">
      <alignment horizontal="right"/>
    </xf>
    <xf numFmtId="0" fontId="5" fillId="2" borderId="0" xfId="0" applyFont="1" applyFill="1" applyAlignment="1">
      <alignment horizontal="center" wrapText="1"/>
    </xf>
    <xf numFmtId="0" fontId="6" fillId="2" borderId="0" xfId="0" applyNumberFormat="1" applyFont="1" applyFill="1" applyBorder="1" applyAlignment="1">
      <alignment horizontal="center" vertical="center" wrapText="1"/>
    </xf>
    <xf numFmtId="0" fontId="18" fillId="2" borderId="0" xfId="0" applyFont="1" applyFill="1" applyBorder="1" applyAlignment="1">
      <alignment horizontal="right"/>
    </xf>
    <xf numFmtId="0" fontId="3" fillId="2" borderId="5" xfId="0" applyFont="1" applyFill="1" applyBorder="1" applyAlignment="1">
      <alignment horizontal="center" vertical="center" wrapText="1"/>
    </xf>
    <xf numFmtId="0" fontId="3" fillId="2" borderId="5" xfId="0" applyNumberFormat="1" applyFont="1" applyFill="1" applyBorder="1" applyAlignment="1">
      <alignment horizontal="center" vertical="center" wrapText="1"/>
    </xf>
    <xf numFmtId="0" fontId="7" fillId="2" borderId="6" xfId="0" applyNumberFormat="1" applyFont="1" applyFill="1" applyBorder="1" applyAlignment="1">
      <alignment horizontal="center" vertical="center" wrapText="1"/>
    </xf>
    <xf numFmtId="0" fontId="7" fillId="2" borderId="7" xfId="0" applyNumberFormat="1" applyFont="1" applyFill="1" applyBorder="1" applyAlignment="1">
      <alignment horizontal="center" vertical="center" wrapText="1"/>
    </xf>
    <xf numFmtId="0" fontId="7" fillId="2" borderId="6" xfId="6" applyNumberFormat="1" applyFont="1" applyFill="1" applyBorder="1" applyAlignment="1">
      <alignment horizontal="center" vertical="center" wrapText="1"/>
    </xf>
    <xf numFmtId="0" fontId="7" fillId="2" borderId="1" xfId="6" applyNumberFormat="1" applyFont="1" applyFill="1" applyBorder="1" applyAlignment="1">
      <alignment horizontal="center" vertical="center" wrapText="1"/>
    </xf>
    <xf numFmtId="0" fontId="7" fillId="2" borderId="8" xfId="6" applyNumberFormat="1" applyFont="1" applyFill="1" applyBorder="1" applyAlignment="1">
      <alignment horizontal="center" vertical="center" wrapText="1"/>
    </xf>
    <xf numFmtId="0" fontId="7" fillId="2" borderId="9" xfId="6" applyNumberFormat="1" applyFont="1" applyFill="1" applyBorder="1" applyAlignment="1">
      <alignment horizontal="center" vertical="center" wrapText="1"/>
    </xf>
  </cellXfs>
  <cellStyles count="12">
    <cellStyle name="Comma" xfId="11" builtinId="3"/>
    <cellStyle name="Comma 2" xfId="1" xr:uid="{00000000-0005-0000-0000-000000000000}"/>
    <cellStyle name="Currency 2" xfId="2" xr:uid="{00000000-0005-0000-0000-000001000000}"/>
    <cellStyle name="HAI" xfId="3" xr:uid="{00000000-0005-0000-0000-000002000000}"/>
    <cellStyle name="Normal" xfId="0" builtinId="0"/>
    <cellStyle name="Normal 2" xfId="4" xr:uid="{00000000-0005-0000-0000-000004000000}"/>
    <cellStyle name="Normal 3" xfId="5" xr:uid="{00000000-0005-0000-0000-000005000000}"/>
    <cellStyle name="Normal 4" xfId="6" xr:uid="{00000000-0005-0000-0000-000006000000}"/>
    <cellStyle name="Normal 5" xfId="7" xr:uid="{00000000-0005-0000-0000-000007000000}"/>
    <cellStyle name="Normal 6" xfId="8" xr:uid="{00000000-0005-0000-0000-000008000000}"/>
    <cellStyle name="Normal 7" xfId="9" xr:uid="{00000000-0005-0000-0000-000009000000}"/>
    <cellStyle name="Normal 8" xfId="10"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8"/>
  <sheetViews>
    <sheetView tabSelected="1" workbookViewId="0">
      <selection activeCell="A4" sqref="A4:F4"/>
    </sheetView>
  </sheetViews>
  <sheetFormatPr defaultColWidth="12.85546875" defaultRowHeight="15.75"/>
  <cols>
    <col min="1" max="1" width="5.5703125" style="3" customWidth="1"/>
    <col min="2" max="2" width="55.42578125" style="3" customWidth="1"/>
    <col min="3" max="4" width="12.140625" style="3" customWidth="1"/>
    <col min="5" max="6" width="10" style="4" customWidth="1"/>
    <col min="7" max="7" width="16.85546875" style="2" bestFit="1" customWidth="1"/>
    <col min="8" max="16384" width="12.85546875" style="3"/>
  </cols>
  <sheetData>
    <row r="1" spans="1:7" ht="21" customHeight="1">
      <c r="A1" s="1"/>
      <c r="B1" s="1"/>
      <c r="C1" s="44" t="s">
        <v>38</v>
      </c>
      <c r="D1" s="44"/>
      <c r="E1" s="44"/>
      <c r="F1" s="44"/>
    </row>
    <row r="2" spans="1:7" ht="24.95" customHeight="1">
      <c r="A2" s="1"/>
      <c r="B2" s="1"/>
      <c r="C2" s="4"/>
      <c r="D2" s="5"/>
      <c r="E2" s="6"/>
      <c r="F2" s="6"/>
    </row>
    <row r="3" spans="1:7">
      <c r="A3" s="45" t="s">
        <v>39</v>
      </c>
      <c r="B3" s="45"/>
      <c r="C3" s="45"/>
      <c r="D3" s="45"/>
      <c r="E3" s="45"/>
      <c r="F3" s="45"/>
    </row>
    <row r="4" spans="1:7">
      <c r="A4" s="46" t="s">
        <v>41</v>
      </c>
      <c r="B4" s="46"/>
      <c r="C4" s="46"/>
      <c r="D4" s="46"/>
      <c r="E4" s="46"/>
      <c r="F4" s="46"/>
    </row>
    <row r="5" spans="1:7" ht="24.95" customHeight="1">
      <c r="A5" s="7"/>
      <c r="B5" s="7"/>
      <c r="C5" s="8"/>
      <c r="D5" s="47" t="s">
        <v>0</v>
      </c>
      <c r="E5" s="47"/>
      <c r="F5" s="47"/>
    </row>
    <row r="6" spans="1:7" s="10" customFormat="1" ht="37.5" customHeight="1">
      <c r="A6" s="48" t="s">
        <v>1</v>
      </c>
      <c r="B6" s="49" t="s">
        <v>2</v>
      </c>
      <c r="C6" s="50" t="s">
        <v>22</v>
      </c>
      <c r="D6" s="52" t="s">
        <v>40</v>
      </c>
      <c r="E6" s="54" t="s">
        <v>23</v>
      </c>
      <c r="F6" s="55"/>
      <c r="G6" s="9"/>
    </row>
    <row r="7" spans="1:7" s="10" customFormat="1" ht="49.5" customHeight="1">
      <c r="A7" s="48"/>
      <c r="B7" s="48"/>
      <c r="C7" s="51"/>
      <c r="D7" s="53"/>
      <c r="E7" s="11" t="s">
        <v>22</v>
      </c>
      <c r="F7" s="12" t="s">
        <v>24</v>
      </c>
      <c r="G7" s="9"/>
    </row>
    <row r="8" spans="1:7" s="8" customFormat="1" ht="20.100000000000001" customHeight="1">
      <c r="A8" s="13"/>
      <c r="B8" s="14" t="s">
        <v>9</v>
      </c>
      <c r="C8" s="15">
        <f>C9+C29+23000</f>
        <v>8550773</v>
      </c>
      <c r="D8" s="15">
        <f>D9+D29+101334+35678</f>
        <v>8475114.4419999998</v>
      </c>
      <c r="E8" s="16">
        <f>D8/C8</f>
        <v>0.99115184580388227</v>
      </c>
      <c r="F8" s="16">
        <v>1</v>
      </c>
      <c r="G8" s="17">
        <v>5279321</v>
      </c>
    </row>
    <row r="9" spans="1:7" s="8" customFormat="1" ht="20.100000000000001" customHeight="1">
      <c r="A9" s="18" t="s">
        <v>3</v>
      </c>
      <c r="B9" s="19" t="s">
        <v>25</v>
      </c>
      <c r="C9" s="20">
        <f>C10+C14+C26+C27+C28+9350+9919</f>
        <v>6607350</v>
      </c>
      <c r="D9" s="20">
        <f>D10+D14+D26+D27+D28</f>
        <v>6390474.4419999998</v>
      </c>
      <c r="E9" s="21">
        <f t="shared" ref="E9:E32" si="0">D9/C9</f>
        <v>0.96717662027893181</v>
      </c>
      <c r="F9" s="21">
        <v>1.04</v>
      </c>
      <c r="G9" s="17">
        <v>3996121</v>
      </c>
    </row>
    <row r="10" spans="1:7" s="8" customFormat="1" ht="20.100000000000001" customHeight="1">
      <c r="A10" s="22" t="s">
        <v>5</v>
      </c>
      <c r="B10" s="23" t="s">
        <v>14</v>
      </c>
      <c r="C10" s="24">
        <v>794592</v>
      </c>
      <c r="D10" s="24">
        <f>D11</f>
        <v>586591.44199999992</v>
      </c>
      <c r="E10" s="21">
        <f t="shared" si="0"/>
        <v>0.73822973551206139</v>
      </c>
      <c r="F10" s="21">
        <v>0.99</v>
      </c>
      <c r="G10" s="17">
        <v>400349</v>
      </c>
    </row>
    <row r="11" spans="1:7" s="8" customFormat="1" ht="20.100000000000001" customHeight="1">
      <c r="A11" s="25">
        <v>1</v>
      </c>
      <c r="B11" s="26" t="s">
        <v>15</v>
      </c>
      <c r="C11" s="27">
        <v>794592</v>
      </c>
      <c r="D11" s="27">
        <v>586591.44199999992</v>
      </c>
      <c r="E11" s="28">
        <f t="shared" si="0"/>
        <v>0.73822973551206139</v>
      </c>
      <c r="F11" s="28">
        <v>0.99</v>
      </c>
      <c r="G11" s="17">
        <v>400349</v>
      </c>
    </row>
    <row r="12" spans="1:7" s="33" customFormat="1" ht="66.75" customHeight="1">
      <c r="A12" s="25">
        <v>2</v>
      </c>
      <c r="B12" s="29" t="s">
        <v>16</v>
      </c>
      <c r="C12" s="30"/>
      <c r="D12" s="30"/>
      <c r="E12" s="31"/>
      <c r="F12" s="31"/>
      <c r="G12" s="32"/>
    </row>
    <row r="13" spans="1:7" s="8" customFormat="1" ht="20.100000000000001" customHeight="1">
      <c r="A13" s="25">
        <v>3</v>
      </c>
      <c r="B13" s="26" t="s">
        <v>17</v>
      </c>
      <c r="C13" s="27"/>
      <c r="D13" s="27"/>
      <c r="E13" s="28"/>
      <c r="F13" s="28"/>
      <c r="G13" s="17"/>
    </row>
    <row r="14" spans="1:7" s="8" customFormat="1" ht="20.100000000000001" customHeight="1">
      <c r="A14" s="22" t="s">
        <v>37</v>
      </c>
      <c r="B14" s="23" t="s">
        <v>10</v>
      </c>
      <c r="C14" s="24">
        <v>5659469</v>
      </c>
      <c r="D14" s="24">
        <v>5802636</v>
      </c>
      <c r="E14" s="21">
        <f t="shared" si="0"/>
        <v>1.0252968962282505</v>
      </c>
      <c r="F14" s="21">
        <v>1.04</v>
      </c>
      <c r="G14" s="17">
        <v>3595754</v>
      </c>
    </row>
    <row r="15" spans="1:7" s="8" customFormat="1" ht="20.100000000000001" customHeight="1">
      <c r="A15" s="18"/>
      <c r="B15" s="34" t="s">
        <v>18</v>
      </c>
      <c r="C15" s="30"/>
      <c r="D15" s="30"/>
      <c r="E15" s="35"/>
      <c r="F15" s="35"/>
      <c r="G15" s="17"/>
    </row>
    <row r="16" spans="1:7" s="8" customFormat="1" ht="20.100000000000001" customHeight="1">
      <c r="A16" s="25">
        <v>1</v>
      </c>
      <c r="B16" s="26" t="s">
        <v>19</v>
      </c>
      <c r="C16" s="27">
        <v>2511911</v>
      </c>
      <c r="D16" s="27">
        <v>2267696</v>
      </c>
      <c r="E16" s="28">
        <f t="shared" si="0"/>
        <v>0.90277720826892349</v>
      </c>
      <c r="F16" s="28">
        <v>0.97</v>
      </c>
      <c r="G16" s="17">
        <v>1558939</v>
      </c>
    </row>
    <row r="17" spans="1:11" s="8" customFormat="1" ht="20.100000000000001" customHeight="1">
      <c r="A17" s="25">
        <v>2</v>
      </c>
      <c r="B17" s="26" t="s">
        <v>20</v>
      </c>
      <c r="C17" s="27">
        <v>13584</v>
      </c>
      <c r="D17" s="27">
        <v>17845</v>
      </c>
      <c r="E17" s="28">
        <f t="shared" si="0"/>
        <v>1.3136778563015312</v>
      </c>
      <c r="F17" s="28">
        <v>1.26</v>
      </c>
      <c r="G17" s="17">
        <v>6807</v>
      </c>
    </row>
    <row r="18" spans="1:11" s="8" customFormat="1" ht="20.100000000000001" customHeight="1">
      <c r="A18" s="25">
        <v>3</v>
      </c>
      <c r="B18" s="26" t="s">
        <v>26</v>
      </c>
      <c r="C18" s="27">
        <v>694450</v>
      </c>
      <c r="D18" s="27">
        <v>695695</v>
      </c>
      <c r="E18" s="28">
        <f t="shared" si="0"/>
        <v>1.0017927856577147</v>
      </c>
      <c r="F18" s="28">
        <v>0.98</v>
      </c>
      <c r="G18" s="17">
        <v>503978</v>
      </c>
    </row>
    <row r="19" spans="1:11" s="8" customFormat="1" ht="20.100000000000001" customHeight="1">
      <c r="A19" s="25">
        <v>4</v>
      </c>
      <c r="B19" s="26" t="s">
        <v>27</v>
      </c>
      <c r="C19" s="27">
        <v>51584</v>
      </c>
      <c r="D19" s="27">
        <v>61336</v>
      </c>
      <c r="E19" s="28">
        <f t="shared" si="0"/>
        <v>1.1890508684863523</v>
      </c>
      <c r="F19" s="28">
        <v>1.44</v>
      </c>
      <c r="G19" s="17">
        <v>27942</v>
      </c>
    </row>
    <row r="20" spans="1:11" s="8" customFormat="1" ht="20.100000000000001" customHeight="1">
      <c r="A20" s="25">
        <v>5</v>
      </c>
      <c r="B20" s="26" t="s">
        <v>28</v>
      </c>
      <c r="C20" s="27">
        <v>69879</v>
      </c>
      <c r="D20" s="27">
        <v>61540</v>
      </c>
      <c r="E20" s="28">
        <f t="shared" si="0"/>
        <v>0.88066514975886889</v>
      </c>
      <c r="F20" s="28">
        <v>1.1200000000000001</v>
      </c>
      <c r="G20" s="17">
        <v>36527</v>
      </c>
    </row>
    <row r="21" spans="1:11" s="8" customFormat="1" ht="20.100000000000001" customHeight="1">
      <c r="A21" s="25">
        <v>6</v>
      </c>
      <c r="B21" s="26" t="s">
        <v>29</v>
      </c>
      <c r="C21" s="27">
        <v>14170</v>
      </c>
      <c r="D21" s="27">
        <v>12514</v>
      </c>
      <c r="E21" s="28">
        <f t="shared" si="0"/>
        <v>0.8831333803810868</v>
      </c>
      <c r="F21" s="28">
        <v>1.01</v>
      </c>
      <c r="G21" s="17">
        <v>5775</v>
      </c>
      <c r="I21" s="36"/>
      <c r="J21" s="36"/>
      <c r="K21" s="36"/>
    </row>
    <row r="22" spans="1:11" s="8" customFormat="1" ht="20.100000000000001" customHeight="1">
      <c r="A22" s="25">
        <v>7</v>
      </c>
      <c r="B22" s="26" t="s">
        <v>30</v>
      </c>
      <c r="C22" s="27">
        <v>48064</v>
      </c>
      <c r="D22" s="27">
        <v>37938</v>
      </c>
      <c r="E22" s="28">
        <f t="shared" si="0"/>
        <v>0.78932256990679095</v>
      </c>
      <c r="F22" s="28">
        <v>1.07</v>
      </c>
      <c r="G22" s="17">
        <v>28782</v>
      </c>
    </row>
    <row r="23" spans="1:11" s="8" customFormat="1" ht="20.100000000000001" customHeight="1">
      <c r="A23" s="25">
        <v>8</v>
      </c>
      <c r="B23" s="26" t="s">
        <v>31</v>
      </c>
      <c r="C23" s="27">
        <v>781275</v>
      </c>
      <c r="D23" s="27">
        <v>816964</v>
      </c>
      <c r="E23" s="28">
        <f t="shared" si="0"/>
        <v>1.0456804582253367</v>
      </c>
      <c r="F23" s="28">
        <v>1.03</v>
      </c>
      <c r="G23" s="17">
        <v>429106</v>
      </c>
    </row>
    <row r="24" spans="1:11" s="8" customFormat="1" ht="20.100000000000001" customHeight="1">
      <c r="A24" s="25">
        <v>9</v>
      </c>
      <c r="B24" s="26" t="s">
        <v>32</v>
      </c>
      <c r="C24" s="27">
        <v>706715</v>
      </c>
      <c r="D24" s="27">
        <v>687998</v>
      </c>
      <c r="E24" s="28">
        <f t="shared" si="0"/>
        <v>0.97351549068577858</v>
      </c>
      <c r="F24" s="28">
        <v>1.03</v>
      </c>
      <c r="G24" s="17">
        <v>426066</v>
      </c>
    </row>
    <row r="25" spans="1:11" s="8" customFormat="1" ht="20.100000000000001" customHeight="1">
      <c r="A25" s="37">
        <v>10</v>
      </c>
      <c r="B25" s="34" t="s">
        <v>21</v>
      </c>
      <c r="C25" s="38">
        <v>81994</v>
      </c>
      <c r="D25" s="38">
        <v>159844</v>
      </c>
      <c r="E25" s="28">
        <f t="shared" si="0"/>
        <v>1.9494597165646266</v>
      </c>
      <c r="F25" s="28">
        <v>1.5</v>
      </c>
      <c r="G25" s="17">
        <v>66610</v>
      </c>
    </row>
    <row r="26" spans="1:11" s="8" customFormat="1" ht="20.100000000000001" customHeight="1">
      <c r="A26" s="22" t="s">
        <v>6</v>
      </c>
      <c r="B26" s="23" t="s">
        <v>11</v>
      </c>
      <c r="C26" s="24">
        <v>250</v>
      </c>
      <c r="D26" s="24">
        <v>247</v>
      </c>
      <c r="E26" s="21">
        <f t="shared" si="0"/>
        <v>0.98799999999999999</v>
      </c>
      <c r="F26" s="21">
        <v>1.1399999999999999</v>
      </c>
      <c r="G26" s="17">
        <v>18</v>
      </c>
    </row>
    <row r="27" spans="1:11" s="8" customFormat="1" ht="20.100000000000001" customHeight="1">
      <c r="A27" s="22" t="s">
        <v>7</v>
      </c>
      <c r="B27" s="23" t="s">
        <v>12</v>
      </c>
      <c r="C27" s="24">
        <v>1000</v>
      </c>
      <c r="D27" s="24">
        <v>1000</v>
      </c>
      <c r="E27" s="21">
        <f t="shared" ref="E27" si="1">D27/C27</f>
        <v>1</v>
      </c>
      <c r="F27" s="21">
        <v>1</v>
      </c>
      <c r="G27" s="17">
        <v>0</v>
      </c>
    </row>
    <row r="28" spans="1:11" s="8" customFormat="1" ht="20.100000000000001" customHeight="1">
      <c r="A28" s="22" t="s">
        <v>8</v>
      </c>
      <c r="B28" s="23" t="s">
        <v>13</v>
      </c>
      <c r="C28" s="24">
        <v>132770</v>
      </c>
      <c r="D28" s="24"/>
      <c r="E28" s="21"/>
      <c r="F28" s="21"/>
      <c r="G28" s="17">
        <v>0</v>
      </c>
    </row>
    <row r="29" spans="1:11" s="8" customFormat="1" ht="42.75" customHeight="1">
      <c r="A29" s="22" t="s">
        <v>4</v>
      </c>
      <c r="B29" s="23" t="s">
        <v>33</v>
      </c>
      <c r="C29" s="24">
        <v>1920423</v>
      </c>
      <c r="D29" s="24">
        <f>D30+D31+D32</f>
        <v>1947628</v>
      </c>
      <c r="E29" s="21">
        <f t="shared" si="0"/>
        <v>1.0141661498534438</v>
      </c>
      <c r="F29" s="21">
        <v>0.92</v>
      </c>
      <c r="G29" s="17">
        <v>1187200</v>
      </c>
    </row>
    <row r="30" spans="1:11" s="8" customFormat="1" ht="20.100000000000001" customHeight="1">
      <c r="A30" s="25">
        <v>1</v>
      </c>
      <c r="B30" s="26" t="s">
        <v>34</v>
      </c>
      <c r="C30" s="27">
        <v>1046818</v>
      </c>
      <c r="D30" s="27">
        <v>1027629</v>
      </c>
      <c r="E30" s="28">
        <f>D30/C30</f>
        <v>0.98166921088479564</v>
      </c>
      <c r="F30" s="28">
        <v>1.33</v>
      </c>
      <c r="G30" s="17">
        <v>397147</v>
      </c>
    </row>
    <row r="31" spans="1:11" s="8" customFormat="1" ht="20.100000000000001" customHeight="1">
      <c r="A31" s="25">
        <v>2</v>
      </c>
      <c r="B31" s="26" t="s">
        <v>35</v>
      </c>
      <c r="C31" s="27">
        <v>646855</v>
      </c>
      <c r="D31" s="27">
        <v>673000</v>
      </c>
      <c r="E31" s="28">
        <f t="shared" si="0"/>
        <v>1.0404186409628124</v>
      </c>
      <c r="F31" s="28">
        <v>0.84</v>
      </c>
      <c r="G31" s="17">
        <v>603840</v>
      </c>
    </row>
    <row r="32" spans="1:11" s="8" customFormat="1" ht="20.100000000000001" customHeight="1">
      <c r="A32" s="39">
        <v>3</v>
      </c>
      <c r="B32" s="40" t="s">
        <v>36</v>
      </c>
      <c r="C32" s="41">
        <v>226750</v>
      </c>
      <c r="D32" s="41">
        <v>246999</v>
      </c>
      <c r="E32" s="42">
        <f t="shared" si="0"/>
        <v>1.0893009922822492</v>
      </c>
      <c r="F32" s="42">
        <v>0.45</v>
      </c>
      <c r="G32" s="17">
        <v>186213</v>
      </c>
    </row>
    <row r="33" spans="1:6" ht="19.5" customHeight="1">
      <c r="A33" s="33"/>
      <c r="B33" s="33"/>
      <c r="C33" s="8"/>
      <c r="D33" s="8"/>
      <c r="E33" s="43"/>
      <c r="F33" s="43"/>
    </row>
    <row r="34" spans="1:6" ht="18.75" customHeight="1">
      <c r="A34" s="33"/>
      <c r="B34" s="33"/>
      <c r="C34" s="8"/>
      <c r="D34" s="8"/>
    </row>
    <row r="35" spans="1:6" ht="18.75">
      <c r="A35" s="8"/>
      <c r="B35" s="8"/>
      <c r="C35" s="8"/>
      <c r="D35" s="8"/>
    </row>
    <row r="36" spans="1:6" ht="18.75">
      <c r="A36" s="8"/>
      <c r="B36" s="8"/>
      <c r="C36" s="8"/>
      <c r="D36" s="8"/>
    </row>
    <row r="37" spans="1:6" ht="18.75">
      <c r="A37" s="8"/>
      <c r="B37" s="8"/>
      <c r="C37" s="8"/>
      <c r="D37" s="8"/>
    </row>
    <row r="38" spans="1:6" ht="18.75">
      <c r="A38" s="8"/>
      <c r="B38" s="8"/>
      <c r="C38" s="8"/>
      <c r="D38" s="8"/>
    </row>
  </sheetData>
  <mergeCells count="9">
    <mergeCell ref="C1:F1"/>
    <mergeCell ref="A3:F3"/>
    <mergeCell ref="A4:F4"/>
    <mergeCell ref="D5:F5"/>
    <mergeCell ref="A6:A7"/>
    <mergeCell ref="B6:B7"/>
    <mergeCell ref="C6:C7"/>
    <mergeCell ref="D6:D7"/>
    <mergeCell ref="E6:F6"/>
  </mergeCells>
  <printOptions horizontalCentered="1"/>
  <pageMargins left="0.2" right="0.2" top="0.75" bottom="0.25" header="0.3" footer="0.3"/>
  <pageSetup paperSize="9" scale="9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8DBF9D0-092B-4A10-9B00-12ECCF29DC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5A656FA9-7FD3-4ABE-A3B6-0A5FB4C638E3}">
  <ds:schemaRefs>
    <ds:schemaRef ds:uri="http://schemas.microsoft.com/sharepoint/v3/contenttype/forms"/>
  </ds:schemaRefs>
</ds:datastoreItem>
</file>

<file path=customXml/itemProps3.xml><?xml version="1.0" encoding="utf-8"?>
<ds:datastoreItem xmlns:ds="http://schemas.openxmlformats.org/officeDocument/2006/customXml" ds:itemID="{AD773C08-F1C5-4CF0-A3E3-9CDC3EAC21D4}">
  <ds:schemaRefs>
    <ds:schemaRef ds:uri="http://purl.org/dc/elements/1.1/"/>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http://schemas.openxmlformats.org/package/2006/metadata/core-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Bieu 61</vt:lpstr>
      <vt:lpstr>'Bieu 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Mr. Than Bien Cuong</cp:lastModifiedBy>
  <cp:lastPrinted>2020-10-08T01:00:45Z</cp:lastPrinted>
  <dcterms:created xsi:type="dcterms:W3CDTF">2018-08-22T07:49:45Z</dcterms:created>
  <dcterms:modified xsi:type="dcterms:W3CDTF">2021-01-18T00:54:24Z</dcterms:modified>
</cp:coreProperties>
</file>