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D:\TAI LIEU THAN CUONG\NGAN SACH.XLS\CONG KHAI\NAM 2020\CK Hang quy\QUY III 2020\"/>
    </mc:Choice>
  </mc:AlternateContent>
  <xr:revisionPtr revIDLastSave="0" documentId="13_ncr:1_{43203FE8-4D79-4778-9891-A3BA55EE2BDF}" xr6:coauthVersionLast="45" xr6:coauthVersionMax="45" xr10:uidLastSave="{00000000-0000-0000-0000-000000000000}"/>
  <bookViews>
    <workbookView xWindow="-120" yWindow="-120" windowWidth="24240" windowHeight="13140" xr2:uid="{00000000-000D-0000-FFFF-FFFF00000000}"/>
  </bookViews>
  <sheets>
    <sheet name="Bieu 61" sheetId="1" r:id="rId1"/>
  </sheets>
  <externalReferences>
    <externalReference r:id="rId2"/>
  </externalReferences>
  <definedNames>
    <definedName name="_xlnm.Print_Area" localSheetId="0">'Bieu 61'!$A$1:$F$32</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 i="1" l="1"/>
  <c r="F10" i="1"/>
  <c r="F11" i="1"/>
  <c r="F14" i="1"/>
  <c r="F16" i="1"/>
  <c r="F17" i="1"/>
  <c r="F18" i="1"/>
  <c r="F19" i="1"/>
  <c r="F20" i="1"/>
  <c r="F21" i="1"/>
  <c r="F22" i="1"/>
  <c r="F23" i="1"/>
  <c r="F24" i="1"/>
  <c r="F25" i="1"/>
  <c r="F26" i="1"/>
  <c r="F29" i="1"/>
  <c r="F30" i="1"/>
  <c r="F31" i="1"/>
  <c r="F32" i="1"/>
  <c r="E30" i="1"/>
  <c r="E9" i="1"/>
  <c r="E10" i="1"/>
  <c r="E11" i="1"/>
  <c r="E14" i="1"/>
  <c r="E16" i="1"/>
  <c r="E17" i="1"/>
  <c r="E18" i="1"/>
  <c r="E19" i="1"/>
  <c r="E20" i="1"/>
  <c r="E21" i="1"/>
  <c r="E22" i="1"/>
  <c r="E23" i="1"/>
  <c r="E24" i="1"/>
  <c r="E25" i="1"/>
  <c r="E26" i="1"/>
  <c r="E29" i="1"/>
  <c r="E31" i="1"/>
  <c r="E32" i="1"/>
  <c r="D8" i="1" l="1"/>
  <c r="D9" i="1"/>
  <c r="D29" i="1"/>
  <c r="D23" i="1"/>
  <c r="E8" i="1" l="1"/>
  <c r="F8" i="1"/>
  <c r="D10" i="1"/>
</calcChain>
</file>

<file path=xl/sharedStrings.xml><?xml version="1.0" encoding="utf-8"?>
<sst xmlns="http://schemas.openxmlformats.org/spreadsheetml/2006/main" count="44" uniqueCount="43">
  <si>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</si>
  <si>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</si>
  <si>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</si>
  <si>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</si>
  <si>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</si>
  <si>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</si>
  <si>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</si>
  <si>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</si>
  <si>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</si>
  <si>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</si>
  <si>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</si>
  <si>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</si>
  <si>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</si>
  <si>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</si>
  <si>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</si>
  <si>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</si>
  <si>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</si>
  <si>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</si>
  <si>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</si>
  <si>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</si>
  <si>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</si>
  <si>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</si>
  <si>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</si>
  <si>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</si>
  <si>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</si>
  <si>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</si>
  <si>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</si>
  <si>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</si>
  <si>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</si>
  <si>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</si>
  <si>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</si>
  <si>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</si>
  <si>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</si>
  <si>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</si>
  <si>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</si>
  <si>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</si>
  <si>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</si>
  <si>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</si>
  <si>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LAI CHÂU</t>
  </si>
  <si>
    <t>Biểu số 61/CK-NSNN</t>
  </si>
  <si>
    <t>ƯỚC THỰC HIỆN CHI NGÂN SÁCH ĐỊA PHƯƠNG 9 THÁNG NĂM 2020</t>
  </si>
  <si>
    <t>(Kèm theo Báo cáo số          /BC-STC ngày      /10/2020 của Sở Tài chính tỉnh Lai Châu)</t>
  </si>
  <si>
    <t>ƯỚC THỰC HIỆN 9 THÁNG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</si>
</sst>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_(* #,##0_);_(* \(#,##0\);_(* &quot;-&quot;??_);_(@_)"/>
  </numFmts>
  <fonts count="28">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i/>
      <sz val="11"/>
      <name val="Times New Roman"/>
      <family val="1"/>
    </font>
    <font>
      <sz val="11"/>
      <color theme="1"/>
      <name val="Calibri"/>
      <family val="2"/>
      <charset val="163"/>
      <scheme val="minor"/>
    </font>
    <font>
      <b/>
      <sz val="11"/>
      <name val="Times New Roman"/>
      <family val="1"/>
    </font>
    <font>
      <sz val="11"/>
      <name val="Times New Roman"/>
      <family val="1"/>
    </font>
    <font>
      <sz val="12"/>
      <name val="Times New Roman h"/>
    </font>
    <font>
      <sz val="11"/>
      <color theme="1"/>
      <name val="Calibri"/>
      <family val="2"/>
      <scheme val="minor"/>
    </font>
    <font>
      <sz val="12"/>
      <color theme="0"/>
      <name val="Times New Roman"/>
      <family val="1"/>
    </font>
    <font>
      <sz val="13"/>
      <color theme="0"/>
      <name val="Times New Roman"/>
      <family val="1"/>
    </font>
    <font>
      <sz val="14"/>
      <color theme="0"/>
      <name val="Times New Roman"/>
      <family val="1"/>
    </font>
    <font>
      <i/>
      <sz val="14"/>
      <color theme="0"/>
      <name val="Times New Roman"/>
      <family val="1"/>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19" fillId="0" borderId="0"/>
    <xf numFmtId="0" fontId="12" fillId="0" borderId="0"/>
    <xf numFmtId="0" fontId="17" fillId="0" borderId="0"/>
    <xf numFmtId="0" fontId="1" fillId="0" borderId="0"/>
    <xf numFmtId="43" fontId="23" fillId="0" borderId="0" applyFont="0" applyFill="0" applyBorder="0" applyAlignment="0" applyProtection="0"/>
  </cellStyleXfs>
  <cellXfs count="56">
    <xf numFmtId="0" fontId="0" fillId="0" borderId="0" xfId="0"/>
    <xf numFmtId="0" fontId="7" fillId="0" borderId="1" xfId="6" applyNumberFormat="1" applyFont="1" applyFill="1" applyBorder="1" applyAlignment="1">
      <alignment horizontal="center" vertical="center" wrapText="1"/>
    </xf>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applyAlignment="1">
      <alignment horizontal="center"/>
    </xf>
    <xf numFmtId="0" fontId="4" fillId="0" borderId="3" xfId="0" applyFont="1" applyFill="1" applyBorder="1" applyAlignment="1">
      <alignment horizontal="center"/>
    </xf>
    <xf numFmtId="0" fontId="10" fillId="0" borderId="0" xfId="0" applyFont="1" applyFill="1"/>
    <xf numFmtId="0" fontId="5" fillId="0" borderId="3"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5" fillId="0" borderId="3" xfId="0" applyFont="1" applyFill="1" applyBorder="1" applyAlignment="1">
      <alignment horizontal="center" vertical="center"/>
    </xf>
    <xf numFmtId="0" fontId="14" fillId="0" borderId="3" xfId="0" applyFont="1" applyFill="1" applyBorder="1"/>
    <xf numFmtId="0" fontId="11" fillId="0" borderId="0" xfId="0" applyFont="1" applyFill="1" applyAlignment="1">
      <alignment horizontal="right"/>
    </xf>
    <xf numFmtId="0" fontId="5" fillId="0" borderId="0" xfId="0" applyFont="1" applyFill="1" applyAlignment="1">
      <alignment horizontal="center"/>
    </xf>
    <xf numFmtId="3" fontId="20" fillId="0" borderId="3" xfId="0" applyNumberFormat="1" applyFont="1" applyBorder="1" applyAlignment="1">
      <alignment horizontal="right" vertical="center" wrapText="1"/>
    </xf>
    <xf numFmtId="3" fontId="20" fillId="0" borderId="2" xfId="0" applyNumberFormat="1" applyFont="1" applyBorder="1" applyAlignment="1">
      <alignment horizontal="right" vertical="center" wrapText="1"/>
    </xf>
    <xf numFmtId="0" fontId="16" fillId="0" borderId="3" xfId="0" applyFont="1" applyFill="1" applyBorder="1" applyAlignment="1">
      <alignment vertical="center" wrapText="1"/>
    </xf>
    <xf numFmtId="9" fontId="20" fillId="0" borderId="3" xfId="0" applyNumberFormat="1" applyFont="1" applyBorder="1" applyAlignment="1">
      <alignment horizontal="right" vertical="center" wrapText="1"/>
    </xf>
    <xf numFmtId="9" fontId="21" fillId="0" borderId="3" xfId="0" applyNumberFormat="1" applyFont="1" applyBorder="1" applyAlignment="1">
      <alignment horizontal="right" vertical="center" wrapText="1"/>
    </xf>
    <xf numFmtId="9" fontId="18" fillId="0" borderId="3" xfId="0" applyNumberFormat="1" applyFont="1" applyBorder="1" applyAlignment="1">
      <alignment horizontal="right" vertical="center" wrapText="1"/>
    </xf>
    <xf numFmtId="9" fontId="20" fillId="0" borderId="2" xfId="0" applyNumberFormat="1" applyFont="1" applyBorder="1" applyAlignment="1">
      <alignment horizontal="right" vertical="center" wrapText="1"/>
    </xf>
    <xf numFmtId="0" fontId="4" fillId="0" borderId="3" xfId="0" applyFont="1" applyFill="1" applyBorder="1" applyAlignment="1">
      <alignment horizontal="justify" vertical="center" wrapText="1"/>
    </xf>
    <xf numFmtId="9" fontId="21" fillId="0" borderId="4" xfId="0" applyNumberFormat="1" applyFont="1" applyBorder="1" applyAlignment="1">
      <alignment horizontal="right" vertical="center" wrapText="1"/>
    </xf>
    <xf numFmtId="3" fontId="21" fillId="0" borderId="3" xfId="0" applyNumberFormat="1" applyFont="1" applyFill="1" applyBorder="1"/>
    <xf numFmtId="3" fontId="18" fillId="0" borderId="3" xfId="0" applyNumberFormat="1" applyFont="1" applyFill="1" applyBorder="1"/>
    <xf numFmtId="3" fontId="21" fillId="0" borderId="3" xfId="0" applyNumberFormat="1" applyFont="1" applyFill="1" applyBorder="1" applyAlignment="1">
      <alignment horizontal="right"/>
    </xf>
    <xf numFmtId="3" fontId="20" fillId="0" borderId="3" xfId="0" applyNumberFormat="1" applyFont="1" applyFill="1" applyBorder="1" applyAlignment="1">
      <alignment vertical="center" wrapText="1"/>
    </xf>
    <xf numFmtId="0" fontId="22" fillId="0" borderId="3" xfId="0" applyFont="1" applyFill="1" applyBorder="1" applyAlignment="1">
      <alignment vertical="center" wrapText="1"/>
    </xf>
    <xf numFmtId="3" fontId="21" fillId="0" borderId="3" xfId="0" applyNumberFormat="1" applyFont="1" applyFill="1" applyBorder="1" applyAlignment="1">
      <alignment vertical="center" wrapText="1"/>
    </xf>
    <xf numFmtId="0" fontId="4" fillId="0" borderId="4" xfId="0" applyFont="1" applyFill="1" applyBorder="1" applyAlignment="1">
      <alignment horizontal="center" vertical="center"/>
    </xf>
    <xf numFmtId="0" fontId="22" fillId="0" borderId="4" xfId="0" applyFont="1" applyFill="1" applyBorder="1" applyAlignment="1">
      <alignment vertical="center" wrapText="1"/>
    </xf>
    <xf numFmtId="3" fontId="21" fillId="0" borderId="4" xfId="0" applyNumberFormat="1" applyFont="1" applyFill="1" applyBorder="1" applyAlignment="1">
      <alignment vertical="center" wrapText="1"/>
    </xf>
    <xf numFmtId="3" fontId="11" fillId="0" borderId="0" xfId="0" applyNumberFormat="1" applyFont="1" applyFill="1"/>
    <xf numFmtId="0" fontId="24" fillId="0" borderId="0" xfId="0" applyFont="1" applyFill="1"/>
    <xf numFmtId="0" fontId="25" fillId="0" borderId="0" xfId="0" applyFont="1" applyFill="1"/>
    <xf numFmtId="165" fontId="26" fillId="0" borderId="0" xfId="11" applyNumberFormat="1" applyFont="1" applyFill="1"/>
    <xf numFmtId="165" fontId="27" fillId="0" borderId="0" xfId="11" applyNumberFormat="1" applyFont="1" applyFill="1"/>
    <xf numFmtId="0" fontId="20" fillId="0" borderId="0" xfId="0" applyFont="1" applyAlignment="1">
      <alignment horizontal="right"/>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18"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xfId="11" builtinId="3"/>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AI%20LIEU%20THAN%20CUONG/NGAN%20SACH.XLS/BAO%20CAO%20THU/Nam%202020/Thang%209/Bao%20cao%209%20thang%20hop%20BCH1/Bieu%20kem%20the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U 01a"/>
      <sheetName val="Thu 01b"/>
      <sheetName val="Du toan nam 2021"/>
      <sheetName val="Thu huyen"/>
      <sheetName val="Bieu 02"/>
      <sheetName val="Thu huyen."/>
      <sheetName val="Thu huyen. (2)"/>
      <sheetName val="Sheet1"/>
      <sheetName val="Sheet3"/>
      <sheetName val="Bieu 03"/>
    </sheetNames>
    <sheetDataSet>
      <sheetData sheetId="0"/>
      <sheetData sheetId="1"/>
      <sheetData sheetId="2"/>
      <sheetData sheetId="3"/>
      <sheetData sheetId="4">
        <row r="33">
          <cell r="H33">
            <v>34000</v>
          </cell>
        </row>
        <row r="37">
          <cell r="H37">
            <v>52698</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8"/>
  <sheetViews>
    <sheetView tabSelected="1" workbookViewId="0">
      <selection activeCell="B6" sqref="B6:B7"/>
    </sheetView>
  </sheetViews>
  <sheetFormatPr defaultColWidth="12.85546875" defaultRowHeight="15.75"/>
  <cols>
    <col min="1" max="1" width="5.5703125" style="5" customWidth="1"/>
    <col min="2" max="2" width="55.42578125" style="5" customWidth="1"/>
    <col min="3" max="4" width="12.140625" style="5" customWidth="1"/>
    <col min="5" max="6" width="10" style="4" customWidth="1"/>
    <col min="7" max="7" width="16.85546875" style="40" bestFit="1" customWidth="1"/>
    <col min="8" max="16384" width="12.85546875" style="5"/>
  </cols>
  <sheetData>
    <row r="1" spans="1:7" ht="21" customHeight="1">
      <c r="A1" s="3" t="s">
        <v>38</v>
      </c>
      <c r="B1" s="3"/>
      <c r="C1" s="44" t="s">
        <v>39</v>
      </c>
      <c r="D1" s="44"/>
      <c r="E1" s="44"/>
      <c r="F1" s="44"/>
    </row>
    <row r="2" spans="1:7" ht="24.95" customHeight="1">
      <c r="A2" s="3"/>
      <c r="B2" s="3"/>
      <c r="C2" s="4"/>
      <c r="D2" s="13"/>
      <c r="E2" s="20"/>
      <c r="F2" s="20"/>
    </row>
    <row r="3" spans="1:7">
      <c r="A3" s="45" t="s">
        <v>40</v>
      </c>
      <c r="B3" s="45"/>
      <c r="C3" s="45"/>
      <c r="D3" s="45"/>
      <c r="E3" s="45"/>
      <c r="F3" s="45"/>
    </row>
    <row r="4" spans="1:7">
      <c r="A4" s="46" t="s">
        <v>41</v>
      </c>
      <c r="B4" s="46"/>
      <c r="C4" s="46"/>
      <c r="D4" s="46"/>
      <c r="E4" s="46"/>
      <c r="F4" s="46"/>
    </row>
    <row r="5" spans="1:7" ht="24.95" customHeight="1">
      <c r="A5" s="6"/>
      <c r="B5" s="6"/>
      <c r="C5" s="7"/>
      <c r="D5" s="47" t="s">
        <v>0</v>
      </c>
      <c r="E5" s="47"/>
      <c r="F5" s="47"/>
    </row>
    <row r="6" spans="1:7" s="14" customFormat="1" ht="37.5" customHeight="1">
      <c r="A6" s="48" t="s">
        <v>1</v>
      </c>
      <c r="B6" s="49" t="s">
        <v>2</v>
      </c>
      <c r="C6" s="50" t="s">
        <v>22</v>
      </c>
      <c r="D6" s="52" t="s">
        <v>42</v>
      </c>
      <c r="E6" s="54" t="s">
        <v>23</v>
      </c>
      <c r="F6" s="55"/>
      <c r="G6" s="41"/>
    </row>
    <row r="7" spans="1:7" s="14" customFormat="1" ht="49.5" customHeight="1">
      <c r="A7" s="48"/>
      <c r="B7" s="48"/>
      <c r="C7" s="51"/>
      <c r="D7" s="53"/>
      <c r="E7" s="1" t="s">
        <v>22</v>
      </c>
      <c r="F7" s="2" t="s">
        <v>24</v>
      </c>
      <c r="G7" s="41"/>
    </row>
    <row r="8" spans="1:7" s="7" customFormat="1" ht="20.100000000000001" customHeight="1">
      <c r="A8" s="8"/>
      <c r="B8" s="16" t="s">
        <v>9</v>
      </c>
      <c r="C8" s="22">
        <v>8550773</v>
      </c>
      <c r="D8" s="22">
        <f>D9+D29+'[1]Bieu 02'!$H$33+'[1]Bieu 02'!$H$37</f>
        <v>5847356</v>
      </c>
      <c r="E8" s="27">
        <f>D8/C8</f>
        <v>0.68383946106392957</v>
      </c>
      <c r="F8" s="27">
        <f>D8/G8</f>
        <v>1.1075962230748992</v>
      </c>
      <c r="G8" s="42">
        <v>5279321</v>
      </c>
    </row>
    <row r="9" spans="1:7" s="7" customFormat="1" ht="20.100000000000001" customHeight="1">
      <c r="A9" s="9" t="s">
        <v>3</v>
      </c>
      <c r="B9" s="12" t="s">
        <v>25</v>
      </c>
      <c r="C9" s="21">
        <v>6607350</v>
      </c>
      <c r="D9" s="21">
        <f>D10+D14+D26+D27+D28</f>
        <v>4334093</v>
      </c>
      <c r="E9" s="24">
        <f t="shared" ref="E9:E32" si="0">D9/C9</f>
        <v>0.65595026750512686</v>
      </c>
      <c r="F9" s="24">
        <f t="shared" ref="F9:F32" si="1">D9/G9</f>
        <v>1.0845750166223695</v>
      </c>
      <c r="G9" s="42">
        <v>3996121</v>
      </c>
    </row>
    <row r="10" spans="1:7" s="7" customFormat="1" ht="20.100000000000001" customHeight="1">
      <c r="A10" s="17" t="s">
        <v>5</v>
      </c>
      <c r="B10" s="23" t="s">
        <v>14</v>
      </c>
      <c r="C10" s="33">
        <v>794592</v>
      </c>
      <c r="D10" s="33">
        <f>D11</f>
        <v>467462</v>
      </c>
      <c r="E10" s="24">
        <f t="shared" si="0"/>
        <v>0.58830443800088594</v>
      </c>
      <c r="F10" s="24">
        <f t="shared" si="1"/>
        <v>1.1676362373828835</v>
      </c>
      <c r="G10" s="42">
        <v>400349</v>
      </c>
    </row>
    <row r="11" spans="1:7" s="7" customFormat="1" ht="20.100000000000001" customHeight="1">
      <c r="A11" s="15">
        <v>1</v>
      </c>
      <c r="B11" s="34" t="s">
        <v>15</v>
      </c>
      <c r="C11" s="35">
        <v>794592</v>
      </c>
      <c r="D11" s="35">
        <v>467462</v>
      </c>
      <c r="E11" s="25">
        <f t="shared" si="0"/>
        <v>0.58830443800088594</v>
      </c>
      <c r="F11" s="25">
        <f t="shared" si="1"/>
        <v>1.1676362373828835</v>
      </c>
      <c r="G11" s="42">
        <v>400349</v>
      </c>
    </row>
    <row r="12" spans="1:7" s="11" customFormat="1" ht="66.75" customHeight="1">
      <c r="A12" s="15">
        <v>2</v>
      </c>
      <c r="B12" s="28" t="s">
        <v>16</v>
      </c>
      <c r="C12" s="31"/>
      <c r="D12" s="31"/>
      <c r="E12" s="32"/>
      <c r="F12" s="32"/>
      <c r="G12" s="43"/>
    </row>
    <row r="13" spans="1:7" s="7" customFormat="1" ht="20.100000000000001" customHeight="1">
      <c r="A13" s="15">
        <v>3</v>
      </c>
      <c r="B13" s="34" t="s">
        <v>17</v>
      </c>
      <c r="C13" s="35"/>
      <c r="D13" s="35"/>
      <c r="E13" s="25"/>
      <c r="F13" s="25"/>
      <c r="G13" s="42"/>
    </row>
    <row r="14" spans="1:7" s="7" customFormat="1" ht="20.100000000000001" customHeight="1">
      <c r="A14" s="17" t="s">
        <v>37</v>
      </c>
      <c r="B14" s="23" t="s">
        <v>10</v>
      </c>
      <c r="C14" s="33">
        <v>5553269</v>
      </c>
      <c r="D14" s="33">
        <v>3866592</v>
      </c>
      <c r="E14" s="24">
        <f t="shared" si="0"/>
        <v>0.69627313209570796</v>
      </c>
      <c r="F14" s="24">
        <f t="shared" si="1"/>
        <v>1.0753216154386536</v>
      </c>
      <c r="G14" s="42">
        <v>3595754</v>
      </c>
    </row>
    <row r="15" spans="1:7" s="7" customFormat="1" ht="20.100000000000001" customHeight="1">
      <c r="A15" s="9"/>
      <c r="B15" s="18" t="s">
        <v>18</v>
      </c>
      <c r="C15" s="31"/>
      <c r="D15" s="31"/>
      <c r="E15" s="26"/>
      <c r="F15" s="26"/>
      <c r="G15" s="42"/>
    </row>
    <row r="16" spans="1:7" s="7" customFormat="1" ht="20.100000000000001" customHeight="1">
      <c r="A16" s="15">
        <v>1</v>
      </c>
      <c r="B16" s="34" t="s">
        <v>19</v>
      </c>
      <c r="C16" s="35">
        <v>2531180</v>
      </c>
      <c r="D16" s="35">
        <v>1543176</v>
      </c>
      <c r="E16" s="25">
        <f t="shared" si="0"/>
        <v>0.609666637694672</v>
      </c>
      <c r="F16" s="25">
        <f t="shared" si="1"/>
        <v>0.98988863579652575</v>
      </c>
      <c r="G16" s="42">
        <v>1558939</v>
      </c>
    </row>
    <row r="17" spans="1:11" s="7" customFormat="1" ht="20.100000000000001" customHeight="1">
      <c r="A17" s="15">
        <v>2</v>
      </c>
      <c r="B17" s="34" t="s">
        <v>20</v>
      </c>
      <c r="C17" s="35">
        <v>13584</v>
      </c>
      <c r="D17" s="35">
        <v>16499</v>
      </c>
      <c r="E17" s="25">
        <f t="shared" si="0"/>
        <v>1.2145906949352179</v>
      </c>
      <c r="F17" s="25">
        <f t="shared" si="1"/>
        <v>2.4238284119288966</v>
      </c>
      <c r="G17" s="42">
        <v>6807</v>
      </c>
    </row>
    <row r="18" spans="1:11" s="7" customFormat="1" ht="20.100000000000001" customHeight="1">
      <c r="A18" s="15">
        <v>3</v>
      </c>
      <c r="B18" s="34" t="s">
        <v>26</v>
      </c>
      <c r="C18" s="35">
        <v>694450</v>
      </c>
      <c r="D18" s="35">
        <v>515765</v>
      </c>
      <c r="E18" s="25">
        <f t="shared" si="0"/>
        <v>0.74269565843473251</v>
      </c>
      <c r="F18" s="25">
        <f t="shared" si="1"/>
        <v>1.0233879256634217</v>
      </c>
      <c r="G18" s="42">
        <v>503978</v>
      </c>
    </row>
    <row r="19" spans="1:11" s="7" customFormat="1" ht="20.100000000000001" customHeight="1">
      <c r="A19" s="15">
        <v>4</v>
      </c>
      <c r="B19" s="34" t="s">
        <v>27</v>
      </c>
      <c r="C19" s="35">
        <v>51584</v>
      </c>
      <c r="D19" s="35">
        <v>35295</v>
      </c>
      <c r="E19" s="25">
        <f t="shared" si="0"/>
        <v>0.68422379032258063</v>
      </c>
      <c r="F19" s="25">
        <f t="shared" si="1"/>
        <v>1.2631522439338629</v>
      </c>
      <c r="G19" s="42">
        <v>27942</v>
      </c>
    </row>
    <row r="20" spans="1:11" s="7" customFormat="1" ht="20.100000000000001" customHeight="1">
      <c r="A20" s="15">
        <v>5</v>
      </c>
      <c r="B20" s="34" t="s">
        <v>28</v>
      </c>
      <c r="C20" s="35">
        <v>69879</v>
      </c>
      <c r="D20" s="35">
        <v>37341</v>
      </c>
      <c r="E20" s="25">
        <f t="shared" si="0"/>
        <v>0.53436654788992399</v>
      </c>
      <c r="F20" s="25">
        <f t="shared" si="1"/>
        <v>1.0222848851534481</v>
      </c>
      <c r="G20" s="42">
        <v>36527</v>
      </c>
    </row>
    <row r="21" spans="1:11" s="7" customFormat="1" ht="20.100000000000001" customHeight="1">
      <c r="A21" s="15">
        <v>6</v>
      </c>
      <c r="B21" s="34" t="s">
        <v>29</v>
      </c>
      <c r="C21" s="35">
        <v>14170</v>
      </c>
      <c r="D21" s="35">
        <v>7677</v>
      </c>
      <c r="E21" s="25">
        <f t="shared" si="0"/>
        <v>0.54177840508115738</v>
      </c>
      <c r="F21" s="25">
        <f t="shared" si="1"/>
        <v>1.3293506493506493</v>
      </c>
      <c r="G21" s="42">
        <v>5775</v>
      </c>
      <c r="I21" s="39"/>
      <c r="J21" s="39"/>
      <c r="K21" s="39"/>
    </row>
    <row r="22" spans="1:11" s="7" customFormat="1" ht="20.100000000000001" customHeight="1">
      <c r="A22" s="15">
        <v>7</v>
      </c>
      <c r="B22" s="34" t="s">
        <v>30</v>
      </c>
      <c r="C22" s="35">
        <v>48064</v>
      </c>
      <c r="D22" s="35">
        <v>22176</v>
      </c>
      <c r="E22" s="25">
        <f t="shared" si="0"/>
        <v>0.46138482023968042</v>
      </c>
      <c r="F22" s="25">
        <f t="shared" si="1"/>
        <v>0.77048155096935589</v>
      </c>
      <c r="G22" s="42">
        <v>28782</v>
      </c>
    </row>
    <row r="23" spans="1:11" s="7" customFormat="1" ht="20.100000000000001" customHeight="1">
      <c r="A23" s="15">
        <v>8</v>
      </c>
      <c r="B23" s="34" t="s">
        <v>31</v>
      </c>
      <c r="C23" s="35">
        <v>781275</v>
      </c>
      <c r="D23" s="35">
        <f>436545-D22</f>
        <v>414369</v>
      </c>
      <c r="E23" s="25">
        <f t="shared" si="0"/>
        <v>0.53037534798886432</v>
      </c>
      <c r="F23" s="25">
        <f t="shared" si="1"/>
        <v>0.96565650445344509</v>
      </c>
      <c r="G23" s="42">
        <v>429106</v>
      </c>
    </row>
    <row r="24" spans="1:11" s="7" customFormat="1" ht="20.100000000000001" customHeight="1">
      <c r="A24" s="15">
        <v>9</v>
      </c>
      <c r="B24" s="34" t="s">
        <v>32</v>
      </c>
      <c r="C24" s="35">
        <v>706715</v>
      </c>
      <c r="D24" s="35">
        <v>457367</v>
      </c>
      <c r="E24" s="25">
        <f t="shared" si="0"/>
        <v>0.64717318862624962</v>
      </c>
      <c r="F24" s="25">
        <f t="shared" si="1"/>
        <v>1.0734651438978937</v>
      </c>
      <c r="G24" s="42">
        <v>426066</v>
      </c>
    </row>
    <row r="25" spans="1:11" s="7" customFormat="1" ht="20.100000000000001" customHeight="1">
      <c r="A25" s="10">
        <v>10</v>
      </c>
      <c r="B25" s="18" t="s">
        <v>21</v>
      </c>
      <c r="C25" s="30">
        <v>81994</v>
      </c>
      <c r="D25" s="30">
        <v>129367</v>
      </c>
      <c r="E25" s="25">
        <f t="shared" si="0"/>
        <v>1.577761787447862</v>
      </c>
      <c r="F25" s="25">
        <f t="shared" si="1"/>
        <v>1.9421558324575889</v>
      </c>
      <c r="G25" s="42">
        <v>66610</v>
      </c>
    </row>
    <row r="26" spans="1:11" s="7" customFormat="1" ht="20.100000000000001" customHeight="1">
      <c r="A26" s="17" t="s">
        <v>6</v>
      </c>
      <c r="B26" s="23" t="s">
        <v>11</v>
      </c>
      <c r="C26" s="33">
        <v>250</v>
      </c>
      <c r="D26" s="33">
        <v>39</v>
      </c>
      <c r="E26" s="24">
        <f t="shared" si="0"/>
        <v>0.156</v>
      </c>
      <c r="F26" s="24">
        <f t="shared" si="1"/>
        <v>2.1666666666666665</v>
      </c>
      <c r="G26" s="42">
        <v>18</v>
      </c>
    </row>
    <row r="27" spans="1:11" s="7" customFormat="1" ht="20.100000000000001" customHeight="1">
      <c r="A27" s="17" t="s">
        <v>7</v>
      </c>
      <c r="B27" s="23" t="s">
        <v>12</v>
      </c>
      <c r="C27" s="33">
        <v>1000</v>
      </c>
      <c r="D27" s="33"/>
      <c r="E27" s="24"/>
      <c r="F27" s="24"/>
      <c r="G27" s="42">
        <v>0</v>
      </c>
    </row>
    <row r="28" spans="1:11" s="7" customFormat="1" ht="20.100000000000001" customHeight="1">
      <c r="A28" s="17" t="s">
        <v>8</v>
      </c>
      <c r="B28" s="23" t="s">
        <v>13</v>
      </c>
      <c r="C28" s="33">
        <v>132770</v>
      </c>
      <c r="D28" s="33"/>
      <c r="E28" s="24"/>
      <c r="F28" s="24"/>
      <c r="G28" s="42">
        <v>0</v>
      </c>
    </row>
    <row r="29" spans="1:11" s="7" customFormat="1" ht="42.75" customHeight="1">
      <c r="A29" s="17" t="s">
        <v>4</v>
      </c>
      <c r="B29" s="23" t="s">
        <v>33</v>
      </c>
      <c r="C29" s="33">
        <v>1920423</v>
      </c>
      <c r="D29" s="33">
        <f>D30+D31+D32</f>
        <v>1426565</v>
      </c>
      <c r="E29" s="24">
        <f t="shared" si="0"/>
        <v>0.74283894746105417</v>
      </c>
      <c r="F29" s="24">
        <f t="shared" si="1"/>
        <v>1.201621462264151</v>
      </c>
      <c r="G29" s="42">
        <v>1187200</v>
      </c>
    </row>
    <row r="30" spans="1:11" s="7" customFormat="1" ht="20.100000000000001" customHeight="1">
      <c r="A30" s="15">
        <v>1</v>
      </c>
      <c r="B30" s="34" t="s">
        <v>34</v>
      </c>
      <c r="C30" s="35">
        <v>1046818</v>
      </c>
      <c r="D30" s="35">
        <v>749694</v>
      </c>
      <c r="E30" s="25">
        <f>D30/C30</f>
        <v>0.71616460549971439</v>
      </c>
      <c r="F30" s="25">
        <f t="shared" si="1"/>
        <v>1.8876990132117326</v>
      </c>
      <c r="G30" s="42">
        <v>397147</v>
      </c>
    </row>
    <row r="31" spans="1:11" s="7" customFormat="1" ht="20.100000000000001" customHeight="1">
      <c r="A31" s="15">
        <v>2</v>
      </c>
      <c r="B31" s="34" t="s">
        <v>35</v>
      </c>
      <c r="C31" s="35">
        <v>646855</v>
      </c>
      <c r="D31" s="35">
        <v>551002</v>
      </c>
      <c r="E31" s="25">
        <f t="shared" si="0"/>
        <v>0.85181686776789234</v>
      </c>
      <c r="F31" s="25">
        <f t="shared" si="1"/>
        <v>0.91249668786433491</v>
      </c>
      <c r="G31" s="42">
        <v>603840</v>
      </c>
    </row>
    <row r="32" spans="1:11" s="7" customFormat="1" ht="20.100000000000001" customHeight="1">
      <c r="A32" s="36">
        <v>3</v>
      </c>
      <c r="B32" s="37" t="s">
        <v>36</v>
      </c>
      <c r="C32" s="38">
        <v>226750</v>
      </c>
      <c r="D32" s="38">
        <v>125869</v>
      </c>
      <c r="E32" s="29">
        <f t="shared" si="0"/>
        <v>0.55510033076074972</v>
      </c>
      <c r="F32" s="29">
        <f t="shared" si="1"/>
        <v>0.67594099230451155</v>
      </c>
      <c r="G32" s="42">
        <v>186213</v>
      </c>
    </row>
    <row r="33" spans="1:6" ht="19.5" customHeight="1">
      <c r="A33" s="11"/>
      <c r="B33" s="11"/>
      <c r="C33" s="7"/>
      <c r="D33" s="7"/>
      <c r="E33" s="19"/>
      <c r="F33" s="19"/>
    </row>
    <row r="34" spans="1:6" ht="18.75" customHeight="1">
      <c r="A34" s="11"/>
      <c r="B34" s="11"/>
      <c r="C34" s="7"/>
      <c r="D34" s="7"/>
    </row>
    <row r="35" spans="1:6" ht="18.75">
      <c r="A35" s="7"/>
      <c r="B35" s="7"/>
      <c r="C35" s="7"/>
      <c r="D35" s="7"/>
    </row>
    <row r="36" spans="1:6" ht="18.75">
      <c r="A36" s="7"/>
      <c r="B36" s="7"/>
      <c r="C36" s="7"/>
      <c r="D36" s="7"/>
    </row>
    <row r="37" spans="1:6" ht="18.75">
      <c r="A37" s="7"/>
      <c r="B37" s="7"/>
      <c r="C37" s="7"/>
      <c r="D37" s="7"/>
    </row>
    <row r="38" spans="1:6" ht="18.75">
      <c r="A38" s="7"/>
      <c r="B38" s="7"/>
      <c r="C38" s="7"/>
      <c r="D38" s="7"/>
    </row>
  </sheetData>
  <mergeCells count="9">
    <mergeCell ref="C1:F1"/>
    <mergeCell ref="A3:F3"/>
    <mergeCell ref="A4:F4"/>
    <mergeCell ref="D5:F5"/>
    <mergeCell ref="A6:A7"/>
    <mergeCell ref="B6:B7"/>
    <mergeCell ref="C6:C7"/>
    <mergeCell ref="D6:D7"/>
    <mergeCell ref="E6:F6"/>
  </mergeCells>
  <printOptions horizontalCentered="1"/>
  <pageMargins left="0.2" right="0.2" top="0.75" bottom="0.25" header="0.3" footer="0.3"/>
  <pageSetup paperSize="9" scale="9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D773C08-F1C5-4CF0-A3E3-9CDC3EAC21D4}">
  <ds:schemaRefs>
    <ds:schemaRef ds:uri="http://purl.org/dc/elements/1.1/"/>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Bieu 61</vt:lpstr>
      <vt:lpstr>'Bieu 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Mr. Than Bien Cuong</cp:lastModifiedBy>
  <cp:lastPrinted>2020-10-08T01:00:45Z</cp:lastPrinted>
  <dcterms:created xsi:type="dcterms:W3CDTF">2018-08-22T07:49:45Z</dcterms:created>
  <dcterms:modified xsi:type="dcterms:W3CDTF">2020-10-08T01:01:17Z</dcterms:modified>
</cp:coreProperties>
</file>